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249.50\goka\A010総務課\財務G\通年\決算\決算統計\R2決算統計\その他の調査\令和２年度財政状況資料集の作成\【財政状況資料集】_085421_五霞町_2020\"/>
    </mc:Choice>
  </mc:AlternateContent>
  <xr:revisionPtr revIDLastSave="0" documentId="13_ncr:1_{116A72FE-E65C-47D2-8BA7-7BE331B79749}" xr6:coauthVersionLast="44" xr6:coauthVersionMax="44" xr10:uidLastSave="{00000000-0000-0000-0000-000000000000}"/>
  <bookViews>
    <workbookView xWindow="-120" yWindow="-120" windowWidth="20730" windowHeight="11160"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<sst xmlns="http://schemas.openxmlformats.org/spreadsheetml/2006/main" count="1146" uniqueCount="609">
  <si>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</si>
  <si>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</si>
  <si>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</si>
  <si>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</si>
  <si>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</si>
  <si>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</si>
  <si>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</si>
  <si>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</si>
  <si>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</si>
  <si>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</si>
  <si>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</si>
  <si>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</si>
  <si>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</si>
  <si>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</si>
  <si>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</si>
  <si>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</si>
  <si>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</si>
  <si>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</si>
  <si>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</si>
  <si>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</si>
  <si>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</si>
  <si>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</si>
  <si>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</si>
  <si>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</si>
  <si>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</si>
  <si>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</si>
  <si>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</si>
  <si>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</si>
  <si>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</si>
  <si>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</si>
  <si>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</si>
  <si>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</si>
  <si>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</si>
  <si>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</si>
  <si>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</si>
  <si>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</si>
  <si>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</si>
  <si>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</si>
  <si>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</si>
  <si>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</si>
  <si>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</si>
  <si>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</si>
  <si>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</si>
  <si>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</si>
  <si>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</si>
  <si>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</si>
  <si>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</si>
  <si>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</si>
  <si>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</si>
  <si>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</si>
  <si>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</si>
  <si>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</si>
  <si>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</si>
  <si>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</si>
  <si>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</si>
  <si>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</si>
  <si>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</si>
  <si>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</si>
  <si>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</si>
  <si>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</si>
  <si>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</si>
  <si>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</si>
  <si>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</si>
  <si>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</si>
  <si>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</si>
  <si>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</si>
  <si>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</si>
  <si>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</si>
  <si>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</si>
  <si>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</si>
  <si>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</si>
  <si>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</si>
  <si>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</si>
  <si>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</si>
  <si>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</si>
  <si>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</si>
  <si>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</si>
  <si>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</si>
  <si>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</si>
  <si>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</si>
  <si>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</si>
  <si>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</si>
  <si>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</si>
  <si>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</si>
  <si>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</si>
  <si>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</si>
  <si>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</si>
  <si>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</si>
  <si>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</si>
  <si>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</si>
  <si>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</si>
  <si>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</si>
  <si>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</si>
  <si>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</si>
  <si>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</si>
  <si>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</si>
  <si>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</si>
  <si>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</si>
  <si>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</si>
  <si>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</si>
  <si>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</si>
  <si>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</si>
  <si>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</si>
  <si>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</si>
  <si>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</si>
  <si>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</si>
  <si>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</si>
  <si>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</si>
  <si>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</si>
  <si>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</si>
  <si>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</si>
  <si>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</si>
  <si>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</si>
  <si>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</si>
  <si>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</si>
  <si>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</si>
  <si>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</si>
  <si>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</si>
  <si>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</si>
  <si>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</si>
  <si>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</si>
  <si>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</si>
  <si>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</si>
  <si>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</si>
  <si>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</si>
  <si>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</si>
  <si>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</si>
  <si>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</si>
  <si>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</si>
  <si>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</si>
  <si>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</si>
  <si>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</si>
  <si>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</si>
  <si>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</si>
  <si>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</si>
  <si>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</si>
  <si>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</si>
  <si>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</si>
  <si>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</si>
  <si>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</si>
  <si>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</si>
  <si>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</si>
  <si>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</si>
  <si>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</si>
  <si>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</si>
  <si>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</si>
  <si>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</si>
  <si>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</si>
  <si>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</si>
  <si>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</si>
  <si>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</si>
  <si>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</si>
  <si>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</si>
  <si>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</si>
  <si>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</si>
  <si>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</si>
  <si>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</si>
  <si>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</si>
  <si>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</si>
  <si>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</si>
  <si>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</si>
  <si>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</si>
  <si>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</si>
  <si>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</si>
  <si>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</si>
  <si>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</si>
  <si>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</si>
  <si>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</si>
  <si>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</si>
  <si>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</si>
  <si>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</si>
  <si>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</si>
  <si>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</si>
  <si>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</si>
  <si>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</si>
  <si>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</si>
  <si>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</si>
  <si>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</si>
  <si>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</si>
  <si>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</si>
  <si>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</si>
  <si>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</si>
  <si>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</si>
  <si>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</si>
  <si>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</si>
  <si>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</si>
  <si>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</si>
  <si>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</si>
  <si>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</si>
  <si>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</si>
  <si>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</si>
  <si>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</si>
  <si>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</si>
  <si>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</si>
  <si>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</si>
  <si>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</si>
  <si>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</si>
  <si>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</si>
  <si>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</si>
  <si>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</si>
  <si>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</si>
  <si>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</si>
  <si>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</si>
  <si>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</si>
  <si>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</si>
  <si>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</si>
  <si>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</si>
  <si>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</si>
  <si>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</si>
  <si>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</si>
  <si>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</si>
  <si>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</si>
  <si>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茨城県五霞町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</si>
  <si>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</si>
  <si>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</si>
  <si>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</si>
  <si>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</si>
  <si>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</si>
  <si>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</si>
  <si>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</si>
  <si>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</si>
  <si>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</si>
  <si>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</si>
  <si>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</si>
  <si>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</si>
  <si>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</si>
  <si>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</si>
  <si>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</si>
  <si>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</si>
  <si>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</si>
  <si>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</si>
  <si>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</si>
  <si>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</si>
  <si>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</si>
  <si>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</si>
  <si>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</si>
  <si>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</si>
  <si>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</si>
  <si>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</si>
  <si>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</si>
  <si>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</si>
  <si>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</si>
  <si>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</si>
  <si>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</si>
  <si>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</si>
  <si>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</si>
  <si>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</si>
  <si>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</si>
  <si>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</si>
  <si>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</si>
  <si>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</si>
  <si>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</si>
  <si>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</si>
  <si>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</si>
  <si>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</si>
  <si>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</si>
  <si>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</si>
  <si>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</si>
  <si>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</si>
  <si>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</si>
  <si>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</si>
  <si>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</si>
  <si>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</si>
  <si>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</si>
  <si>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</si>
  <si>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</si>
  <si>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</si>
  <si>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</si>
  <si>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</si>
  <si>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</si>
  <si>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</si>
  <si>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</si>
  <si>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</si>
  <si>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</si>
  <si>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</si>
  <si>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</si>
  <si>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</si>
  <si>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</si>
  <si>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</si>
  <si>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</si>
  <si>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</si>
  <si>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</si>
  <si>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</si>
  <si>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</si>
  <si>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</si>
  <si>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</si>
  <si>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</si>
  <si>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</si>
  <si>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</si>
  <si>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</si>
  <si>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</si>
  <si>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</si>
  <si>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</si>
  <si>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</si>
  <si>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</si>
  <si>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</si>
  <si>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</si>
  <si>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</si>
  <si>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</si>
  <si>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</si>
  <si>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</si>
  <si>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</si>
  <si>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</si>
  <si>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</si>
  <si>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</si>
  <si>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</si>
  <si>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</si>
  <si>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</si>
  <si>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</si>
  <si>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</si>
  <si>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</si>
  <si>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</si>
  <si>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</si>
  <si>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</si>
  <si>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</si>
  <si>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</si>
  <si>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</si>
  <si>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</si>
  <si>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</si>
  <si>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</si>
  <si>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</si>
  <si>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</si>
  <si>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</si>
  <si>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</si>
  <si>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</si>
  <si>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</si>
  <si>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</si>
  <si>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</si>
  <si>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</si>
  <si>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</si>
  <si>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</si>
  <si>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</si>
  <si>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</si>
  <si>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</si>
  <si>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</si>
  <si>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</si>
  <si>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</si>
  <si>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</si>
  <si>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</si>
  <si>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</si>
  <si>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</si>
  <si>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</si>
  <si>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</si>
  <si>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</si>
  <si>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</si>
  <si>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</si>
  <si>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</si>
  <si>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</si>
  <si>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</si>
  <si>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</si>
  <si>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</si>
  <si>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</si>
  <si>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</si>
  <si>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</si>
  <si>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</si>
  <si>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</si>
  <si>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</si>
  <si>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</si>
  <si>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</si>
  <si>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</si>
  <si>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</si>
  <si>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</si>
  <si>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</si>
  <si>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</si>
  <si>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</si>
  <si>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</si>
  <si>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</si>
  <si>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茨城県五霞町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</si>
  <si>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</si>
  <si>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</si>
  <si>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</si>
  <si>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</si>
  <si>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</si>
  <si>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</si>
  <si>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</si>
  <si>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</si>
  <si>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</si>
  <si>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</si>
  <si>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</si>
  <si>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</si>
  <si>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</si>
  <si>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</si>
  <si>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</si>
  <si>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</si>
  <si>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</si>
  <si>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</si>
  <si>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</si>
  <si>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</si>
  <si>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</si>
  <si>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</si>
  <si>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</si>
  <si>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</si>
  <si>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</si>
  <si>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</si>
  <si>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</si>
  <si>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</si>
  <si>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</si>
  <si>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</si>
  <si>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</si>
  <si>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</si>
  <si>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</si>
  <si>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</si>
  <si>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</si>
  <si>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</si>
  <si>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</si>
  <si>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</si>
  <si>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</si>
  <si>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</si>
  <si>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</si>
  <si>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</si>
  <si>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</si>
  <si>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</si>
  <si>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</si>
  <si>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</si>
  <si>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</si>
  <si>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</si>
  <si>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</si>
  <si>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</si>
  <si>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</si>
  <si>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</si>
  <si>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</si>
  <si>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</si>
  <si>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</si>
  <si>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</si>
  <si>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</si>
  <si>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</si>
  <si>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</si>
  <si>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</si>
  <si>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</si>
  <si>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</si>
  <si>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</si>
  <si>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</si>
  <si>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</si>
  <si>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</si>
  <si>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</si>
  <si>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</si>
  <si>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</si>
  <si>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</si>
  <si>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</si>
  <si>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</si>
  <si>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</si>
  <si>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</si>
  <si>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</si>
  <si>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</si>
  <si>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</si>
  <si>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</si>
  <si>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</si>
  <si>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</si>
  <si>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</si>
  <si>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</si>
  <si>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</si>
  <si>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</si>
  <si>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</si>
  <si>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</si>
  <si>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</si>
  <si>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</si>
  <si>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</si>
  <si>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</si>
  <si>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</si>
  <si>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</si>
  <si>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</si>
  <si>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</si>
  <si>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</si>
  <si>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</si>
  <si>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</si>
  <si>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</si>
  <si>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</si>
  <si>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</si>
  <si>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</si>
  <si>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</si>
  <si>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</si>
  <si>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</si>
  <si>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</si>
  <si>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</si>
  <si>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</si>
  <si>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</si>
  <si>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</si>
  <si>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</si>
  <si>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</si>
  <si>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</si>
  <si>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</si>
  <si>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</si>
  <si>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</si>
  <si>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</si>
  <si>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</si>
  <si>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</si>
  <si>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</si>
  <si>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</si>
  <si>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</si>
  <si>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</si>
  <si>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</si>
  <si>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</si>
  <si>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</si>
  <si>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</si>
  <si>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</si>
  <si>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</si>
  <si>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</si>
  <si>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</si>
  <si>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</si>
  <si>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</si>
  <si>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</si>
  <si>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</si>
  <si>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</si>
  <si>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</si>
  <si>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</si>
  <si>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</si>
  <si>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</si>
  <si>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</si>
  <si>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</si>
  <si>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</si>
  <si>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</si>
  <si>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</si>
  <si>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</si>
  <si>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</si>
  <si>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</si>
  <si>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</si>
  <si>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</si>
  <si>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</si>
  <si>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</si>
  <si>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</si>
  <si>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</si>
  <si>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</si>
  <si>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</si>
  <si>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</si>
  <si>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</si>
  <si>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</si>
  <si>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</si>
  <si>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</si>
  <si>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</si>
  <si>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</si>
  <si>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</si>
  <si>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</si>
  <si>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</si>
  <si>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</si>
  <si>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</si>
  <si>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</si>
  <si>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</si>
  <si>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</si>
  <si>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</si>
  <si>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</si>
  <si>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</si>
  <si>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</si>
  <si>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</si>
  <si>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</si>
  <si>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</si>
  <si>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</si>
  <si>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</si>
  <si>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</si>
  <si>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</si>
  <si>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</si>
  <si>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</si>
  <si>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</si>
  <si>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</si>
  <si>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</si>
  <si>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</si>
  <si>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</si>
  <si>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</si>
  <si>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</si>
  <si>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</si>
  <si>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</si>
  <si>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</si>
  <si>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</si>
  <si>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</si>
  <si>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</si>
  <si>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</si>
  <si>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</si>
  <si>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</si>
  <si>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</si>
  <si>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</si>
  <si>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</si>
  <si>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</si>
  <si>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5.44</t>
  </si>
  <si>
    <t>▲ 11.89</t>
  </si>
  <si>
    <t>▲ 0.85</t>
  </si>
  <si>
    <t>一般会計</t>
  </si>
  <si>
    <t>水道事業会計</t>
  </si>
  <si>
    <t>介護保険事業特別会計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</si>
  <si>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</si>
  <si>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</si>
  <si>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</si>
  <si>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</si>
  <si>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</si>
  <si>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</si>
  <si>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</si>
  <si>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</si>
  <si>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</si>
  <si>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</si>
  <si>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</si>
  <si>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</si>
  <si>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</si>
  <si>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</si>
  <si>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</si>
  <si>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</si>
  <si>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</si>
  <si>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</si>
  <si>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</si>
  <si>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</si>
  <si>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2">
      <t>イバラキ</t>
    </rPh>
    <rPh sb="2" eb="3">
      <t>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</si>
  <si>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茨城県後期高齢者医療広域連合会（後期高齢医療特別会計）</t>
    <rPh sb="0" eb="3">
      <t>イバラキケン</t>
    </rPh>
    <rPh sb="3" eb="5">
      <t>コウキ</t>
    </rPh>
    <rPh sb="5" eb="8">
      <t>コウレイシャ</t>
    </rPh>
    <rPh sb="8" eb="10">
      <t>イリョウ</t>
    </rPh>
    <rPh sb="10" eb="12">
      <t>コウイキ</t>
    </rPh>
    <rPh sb="12" eb="15">
      <t>レンゴウカイ</t>
    </rPh>
    <rPh sb="16" eb="18">
      <t>コウキ</t>
    </rPh>
    <rPh sb="18" eb="20">
      <t>コウレイ</t>
    </rPh>
    <rPh sb="20" eb="22">
      <t>イリョウ</t>
    </rPh>
    <rPh sb="22" eb="24">
      <t>トクベツ</t>
    </rPh>
    <rPh sb="24" eb="26">
      <t>カイケイ</t>
    </rPh>
    <phoneticPr fontId="2"/>
  </si>
  <si>
    <t>-</t>
    <phoneticPr fontId="2"/>
  </si>
  <si>
    <t>五霞まちづくり交流センター</t>
    <rPh sb="0" eb="2">
      <t>ゴカ</t>
    </rPh>
    <rPh sb="7" eb="9">
      <t>コウリュウ</t>
    </rPh>
    <phoneticPr fontId="2"/>
  </si>
  <si>
    <t>▲12</t>
    <phoneticPr fontId="2"/>
  </si>
  <si>
    <t>-</t>
    <phoneticPr fontId="2"/>
  </si>
  <si>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5"/>
  </si>
  <si>
    <t>公共用地施設整備基金</t>
    <rPh sb="0" eb="2">
      <t>コウキョウ</t>
    </rPh>
    <rPh sb="2" eb="4">
      <t>ヨウチ</t>
    </rPh>
    <rPh sb="4" eb="6">
      <t>シセツ</t>
    </rPh>
    <rPh sb="6" eb="8">
      <t>セイビ</t>
    </rPh>
    <rPh sb="8" eb="10">
      <t>キキン</t>
    </rPh>
    <phoneticPr fontId="5"/>
  </si>
  <si>
    <t>地域福祉基金</t>
    <rPh sb="0" eb="2">
      <t>チイキ</t>
    </rPh>
    <rPh sb="2" eb="4">
      <t>フクシ</t>
    </rPh>
    <rPh sb="4" eb="6">
      <t>キキン</t>
    </rPh>
    <phoneticPr fontId="5"/>
  </si>
  <si>
    <t>五霞町ふるさと応援基金</t>
    <rPh sb="0" eb="3">
      <t>ゴカマチ</t>
    </rPh>
    <rPh sb="7" eb="9">
      <t>オウエン</t>
    </rPh>
    <rPh sb="9" eb="11">
      <t>キキン</t>
    </rPh>
    <phoneticPr fontId="5"/>
  </si>
  <si>
    <t>地域づくり特別事業基金</t>
    <rPh sb="0" eb="2">
      <t>チイキ</t>
    </rPh>
    <rPh sb="5" eb="7">
      <t>トクベツ</t>
    </rPh>
    <rPh sb="7" eb="9">
      <t>ジギョウ</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</si>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</sst>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B90-4DB1-A70F-A6A0D2F35D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54288</c:v>
                </c:pt>
                <c:pt idx="1">
                  <c:v>27144</c:v>
                </c:pt>
                <c:pt idx="2">
                  <c:v>26633</c:v>
                </c:pt>
                <c:pt idx="3">
                  <c:v>35833</c:v>
                </c:pt>
                <c:pt idx="4">
                  <c:v>83339</c:v>
                </c:pt>
              </c:numCache>
            </c:numRef>
          </c:val>
          <c:smooth val="0"/>
          <c:extLst>
            <c:ext xmlns:c16="http://schemas.microsoft.com/office/drawing/2014/chart" uri="{C3380CC4-5D6E-409C-BE32-E72D297353CC}">
              <c16:uniqueId val="{00000001-FB90-4DB1-A70F-A6A0D2F35D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10.64</c:v>
                </c:pt>
                <c:pt idx="1">
                  <c:v>5.26</c:v>
                </c:pt>
                <c:pt idx="2">
                  <c:v>12.41</c:v>
                </c:pt>
                <c:pt idx="3">
                  <c:v>13.19</c:v>
                </c:pt>
                <c:pt idx="4">
                  <c:v>18.04</c:v>
                </c:pt>
              </c:numCache>
            </c:numRef>
          </c:val>
          <c:extLst>
            <c:ext xmlns:c16="http://schemas.microsoft.com/office/drawing/2014/chart" uri="{C3380CC4-5D6E-409C-BE32-E72D297353CC}">
              <c16:uniqueId val="{00000000-4993-4A3B-B242-E5788006B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46.57</c:v>
                </c:pt>
                <c:pt idx="1">
                  <c:v>47.04</c:v>
                </c:pt>
                <c:pt idx="2">
                  <c:v>28.76</c:v>
                </c:pt>
                <c:pt idx="3">
                  <c:v>26.35</c:v>
                </c:pt>
                <c:pt idx="4">
                  <c:v>25.31</c:v>
                </c:pt>
              </c:numCache>
            </c:numRef>
          </c:val>
          <c:extLst>
            <c:ext xmlns:c16="http://schemas.microsoft.com/office/drawing/2014/chart" uri="{C3380CC4-5D6E-409C-BE32-E72D297353CC}">
              <c16:uniqueId val="{00000001-4993-4A3B-B242-E5788006B4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0.75</c:v>
                </c:pt>
                <c:pt idx="1">
                  <c:v>-5.44</c:v>
                </c:pt>
                <c:pt idx="2">
                  <c:v>-11.89</c:v>
                </c:pt>
                <c:pt idx="3">
                  <c:v>-0.85</c:v>
                </c:pt>
                <c:pt idx="4">
                  <c:v>5.38</c:v>
                </c:pt>
              </c:numCache>
            </c:numRef>
          </c:val>
          <c:smooth val="0"/>
          <c:extLst>
            <c:ext xmlns:c16="http://schemas.microsoft.com/office/drawing/2014/chart" uri="{C3380CC4-5D6E-409C-BE32-E72D297353CC}">
              <c16:uniqueId val="{00000002-4993-4A3B-B242-E5788006B4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FD-4029-B30C-B9174C4D02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FD-4029-B30C-B9174C4D02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FD-4029-B30C-B9174C4D021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4AFD-4029-B30C-B9174C4D021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0.23</c:v>
                </c:pt>
                <c:pt idx="8">
                  <c:v>#N/A</c:v>
                </c:pt>
                <c:pt idx="9">
                  <c:v>0.03</c:v>
                </c:pt>
              </c:numCache>
            </c:numRef>
          </c:val>
          <c:extLst>
            <c:ext xmlns:c16="http://schemas.microsoft.com/office/drawing/2014/chart" uri="{C3380CC4-5D6E-409C-BE32-E72D297353CC}">
              <c16:uniqueId val="{00000004-4AFD-4029-B30C-B9174C4D021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0.18</c:v>
                </c:pt>
                <c:pt idx="4">
                  <c:v>#N/A</c:v>
                </c:pt>
                <c:pt idx="5">
                  <c:v>0.24</c:v>
                </c:pt>
                <c:pt idx="6">
                  <c:v>#N/A</c:v>
                </c:pt>
                <c:pt idx="7">
                  <c:v>1.46</c:v>
                </c:pt>
                <c:pt idx="8">
                  <c:v>#N/A</c:v>
                </c:pt>
                <c:pt idx="9">
                  <c:v>0.33</c:v>
                </c:pt>
              </c:numCache>
            </c:numRef>
          </c:val>
          <c:extLst>
            <c:ext xmlns:c16="http://schemas.microsoft.com/office/drawing/2014/chart" uri="{C3380CC4-5D6E-409C-BE32-E72D297353CC}">
              <c16:uniqueId val="{00000005-4AFD-4029-B30C-B9174C4D02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c:v>
                </c:pt>
                <c:pt idx="2">
                  <c:v>#N/A</c:v>
                </c:pt>
                <c:pt idx="3">
                  <c:v>2.92</c:v>
                </c:pt>
                <c:pt idx="4">
                  <c:v>#N/A</c:v>
                </c:pt>
                <c:pt idx="5">
                  <c:v>1.28</c:v>
                </c:pt>
                <c:pt idx="6">
                  <c:v>#N/A</c:v>
                </c:pt>
                <c:pt idx="7">
                  <c:v>0.09</c:v>
                </c:pt>
                <c:pt idx="8">
                  <c:v>#N/A</c:v>
                </c:pt>
                <c:pt idx="9">
                  <c:v>1.0900000000000001</c:v>
                </c:pt>
              </c:numCache>
            </c:numRef>
          </c:val>
          <c:extLst>
            <c:ext xmlns:c16="http://schemas.microsoft.com/office/drawing/2014/chart" uri="{C3380CC4-5D6E-409C-BE32-E72D297353CC}">
              <c16:uniqueId val="{00000006-4AFD-4029-B30C-B9174C4D021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c:v>
                </c:pt>
                <c:pt idx="2">
                  <c:v>#N/A</c:v>
                </c:pt>
                <c:pt idx="3">
                  <c:v>0.31</c:v>
                </c:pt>
                <c:pt idx="4">
                  <c:v>#N/A</c:v>
                </c:pt>
                <c:pt idx="5">
                  <c:v>0.03</c:v>
                </c:pt>
                <c:pt idx="6">
                  <c:v>#N/A</c:v>
                </c:pt>
                <c:pt idx="7">
                  <c:v>1.49</c:v>
                </c:pt>
                <c:pt idx="8">
                  <c:v>#N/A</c:v>
                </c:pt>
                <c:pt idx="9">
                  <c:v>2.27</c:v>
                </c:pt>
              </c:numCache>
            </c:numRef>
          </c:val>
          <c:extLst>
            <c:ext xmlns:c16="http://schemas.microsoft.com/office/drawing/2014/chart" uri="{C3380CC4-5D6E-409C-BE32-E72D297353CC}">
              <c16:uniqueId val="{00000007-4AFD-4029-B30C-B9174C4D02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8.99</c:v>
                </c:pt>
                <c:pt idx="2">
                  <c:v>#N/A</c:v>
                </c:pt>
                <c:pt idx="3">
                  <c:v>6.39</c:v>
                </c:pt>
                <c:pt idx="4">
                  <c:v>#N/A</c:v>
                </c:pt>
                <c:pt idx="5">
                  <c:v>7.07</c:v>
                </c:pt>
                <c:pt idx="6">
                  <c:v>#N/A</c:v>
                </c:pt>
                <c:pt idx="7">
                  <c:v>7.02</c:v>
                </c:pt>
                <c:pt idx="8">
                  <c:v>#N/A</c:v>
                </c:pt>
                <c:pt idx="9">
                  <c:v>6.2</c:v>
                </c:pt>
              </c:numCache>
            </c:numRef>
          </c:val>
          <c:extLst>
            <c:ext xmlns:c16="http://schemas.microsoft.com/office/drawing/2014/chart" uri="{C3380CC4-5D6E-409C-BE32-E72D297353CC}">
              <c16:uniqueId val="{00000008-4AFD-4029-B30C-B9174C4D02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10.64</c:v>
                </c:pt>
                <c:pt idx="2">
                  <c:v>#N/A</c:v>
                </c:pt>
                <c:pt idx="3">
                  <c:v>5.25</c:v>
                </c:pt>
                <c:pt idx="4">
                  <c:v>#N/A</c:v>
                </c:pt>
                <c:pt idx="5">
                  <c:v>12.4</c:v>
                </c:pt>
                <c:pt idx="6">
                  <c:v>#N/A</c:v>
                </c:pt>
                <c:pt idx="7">
                  <c:v>13.19</c:v>
                </c:pt>
                <c:pt idx="8">
                  <c:v>#N/A</c:v>
                </c:pt>
                <c:pt idx="9">
                  <c:v>18.04</c:v>
                </c:pt>
              </c:numCache>
            </c:numRef>
          </c:val>
          <c:extLst>
            <c:ext xmlns:c16="http://schemas.microsoft.com/office/drawing/2014/chart" uri="{C3380CC4-5D6E-409C-BE32-E72D297353CC}">
              <c16:uniqueId val="{00000009-4AFD-4029-B30C-B9174C4D02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441</c:v>
                </c:pt>
                <c:pt idx="5">
                  <c:v>445</c:v>
                </c:pt>
                <c:pt idx="8">
                  <c:v>453</c:v>
                </c:pt>
                <c:pt idx="11">
                  <c:v>450</c:v>
                </c:pt>
                <c:pt idx="14">
                  <c:v>437</c:v>
                </c:pt>
              </c:numCache>
            </c:numRef>
          </c:val>
          <c:extLst>
            <c:ext xmlns:c16="http://schemas.microsoft.com/office/drawing/2014/chart" uri="{C3380CC4-5D6E-409C-BE32-E72D297353CC}">
              <c16:uniqueId val="{00000000-900C-44F8-9462-AB6A2DC96F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0C-44F8-9462-AB6A2DC96F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0C-44F8-9462-AB6A2DC96F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c:v>
                </c:pt>
                <c:pt idx="3">
                  <c:v>61</c:v>
                </c:pt>
                <c:pt idx="6">
                  <c:v>63</c:v>
                </c:pt>
                <c:pt idx="9">
                  <c:v>59</c:v>
                </c:pt>
                <c:pt idx="12">
                  <c:v>61</c:v>
                </c:pt>
              </c:numCache>
            </c:numRef>
          </c:val>
          <c:extLst>
            <c:ext xmlns:c16="http://schemas.microsoft.com/office/drawing/2014/chart" uri="{C3380CC4-5D6E-409C-BE32-E72D297353CC}">
              <c16:uniqueId val="{00000003-900C-44F8-9462-AB6A2DC96F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316</c:v>
                </c:pt>
                <c:pt idx="3">
                  <c:v>276</c:v>
                </c:pt>
                <c:pt idx="6">
                  <c:v>272</c:v>
                </c:pt>
                <c:pt idx="9">
                  <c:v>243</c:v>
                </c:pt>
                <c:pt idx="12">
                  <c:v>332</c:v>
                </c:pt>
              </c:numCache>
            </c:numRef>
          </c:val>
          <c:extLst>
            <c:ext xmlns:c16="http://schemas.microsoft.com/office/drawing/2014/chart" uri="{C3380CC4-5D6E-409C-BE32-E72D297353CC}">
              <c16:uniqueId val="{00000004-900C-44F8-9462-AB6A2DC96F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0C-44F8-9462-AB6A2DC96F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0C-44F8-9462-AB6A2DC96F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304</c:v>
                </c:pt>
                <c:pt idx="3">
                  <c:v>318</c:v>
                </c:pt>
                <c:pt idx="6">
                  <c:v>335</c:v>
                </c:pt>
                <c:pt idx="9">
                  <c:v>357</c:v>
                </c:pt>
                <c:pt idx="12">
                  <c:v>347</c:v>
                </c:pt>
              </c:numCache>
            </c:numRef>
          </c:val>
          <c:extLst>
            <c:ext xmlns:c16="http://schemas.microsoft.com/office/drawing/2014/chart" uri="{C3380CC4-5D6E-409C-BE32-E72D297353CC}">
              <c16:uniqueId val="{00000007-900C-44F8-9462-AB6A2DC96F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241</c:v>
                </c:pt>
                <c:pt idx="2">
                  <c:v>#N/A</c:v>
                </c:pt>
                <c:pt idx="3">
                  <c:v>#N/A</c:v>
                </c:pt>
                <c:pt idx="4">
                  <c:v>210</c:v>
                </c:pt>
                <c:pt idx="5">
                  <c:v>#N/A</c:v>
                </c:pt>
                <c:pt idx="6">
                  <c:v>#N/A</c:v>
                </c:pt>
                <c:pt idx="7">
                  <c:v>217</c:v>
                </c:pt>
                <c:pt idx="8">
                  <c:v>#N/A</c:v>
                </c:pt>
                <c:pt idx="9">
                  <c:v>#N/A</c:v>
                </c:pt>
                <c:pt idx="10">
                  <c:v>209</c:v>
                </c:pt>
                <c:pt idx="11">
                  <c:v>#N/A</c:v>
                </c:pt>
                <c:pt idx="12">
                  <c:v>#N/A</c:v>
                </c:pt>
                <c:pt idx="13">
                  <c:v>303</c:v>
                </c:pt>
                <c:pt idx="14">
                  <c:v>#N/A</c:v>
                </c:pt>
              </c:numCache>
            </c:numRef>
          </c:val>
          <c:smooth val="0"/>
          <c:extLst>
            <c:ext xmlns:c16="http://schemas.microsoft.com/office/drawing/2014/chart" uri="{C3380CC4-5D6E-409C-BE32-E72D297353CC}">
              <c16:uniqueId val="{00000008-900C-44F8-9462-AB6A2DC96F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5372</c:v>
                </c:pt>
                <c:pt idx="5">
                  <c:v>5261</c:v>
                </c:pt>
                <c:pt idx="8">
                  <c:v>5121</c:v>
                </c:pt>
                <c:pt idx="11">
                  <c:v>4481</c:v>
                </c:pt>
                <c:pt idx="14">
                  <c:v>4519</c:v>
                </c:pt>
              </c:numCache>
            </c:numRef>
          </c:val>
          <c:extLst>
            <c:ext xmlns:c16="http://schemas.microsoft.com/office/drawing/2014/chart" uri="{C3380CC4-5D6E-409C-BE32-E72D297353CC}">
              <c16:uniqueId val="{00000000-27F5-482B-B978-D54096593F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c:v>
                </c:pt>
                <c:pt idx="5">
                  <c:v>1</c:v>
                </c:pt>
                <c:pt idx="8">
                  <c:v>0</c:v>
                </c:pt>
                <c:pt idx="11">
                  <c:v>0</c:v>
                </c:pt>
                <c:pt idx="14">
                  <c:v>0</c:v>
                </c:pt>
              </c:numCache>
            </c:numRef>
          </c:val>
          <c:extLst>
            <c:ext xmlns:c16="http://schemas.microsoft.com/office/drawing/2014/chart" uri="{C3380CC4-5D6E-409C-BE32-E72D297353CC}">
              <c16:uniqueId val="{00000001-27F5-482B-B978-D54096593F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2568</c:v>
                </c:pt>
                <c:pt idx="5">
                  <c:v>2783</c:v>
                </c:pt>
                <c:pt idx="8">
                  <c:v>2073</c:v>
                </c:pt>
                <c:pt idx="11">
                  <c:v>2026</c:v>
                </c:pt>
                <c:pt idx="14">
                  <c:v>1793</c:v>
                </c:pt>
              </c:numCache>
            </c:numRef>
          </c:val>
          <c:extLst>
            <c:ext xmlns:c16="http://schemas.microsoft.com/office/drawing/2014/chart" uri="{C3380CC4-5D6E-409C-BE32-E72D297353CC}">
              <c16:uniqueId val="{00000002-27F5-482B-B978-D54096593F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F5-482B-B978-D54096593F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F5-482B-B978-D54096593F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5-482B-B978-D54096593F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888</c:v>
                </c:pt>
                <c:pt idx="3">
                  <c:v>828</c:v>
                </c:pt>
                <c:pt idx="6">
                  <c:v>776</c:v>
                </c:pt>
                <c:pt idx="9">
                  <c:v>876</c:v>
                </c:pt>
                <c:pt idx="12">
                  <c:v>904</c:v>
                </c:pt>
              </c:numCache>
            </c:numRef>
          </c:val>
          <c:extLst>
            <c:ext xmlns:c16="http://schemas.microsoft.com/office/drawing/2014/chart" uri="{C3380CC4-5D6E-409C-BE32-E72D297353CC}">
              <c16:uniqueId val="{00000006-27F5-482B-B978-D54096593F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276</c:v>
                </c:pt>
                <c:pt idx="3">
                  <c:v>230</c:v>
                </c:pt>
                <c:pt idx="6">
                  <c:v>184</c:v>
                </c:pt>
                <c:pt idx="9">
                  <c:v>135</c:v>
                </c:pt>
                <c:pt idx="12">
                  <c:v>92</c:v>
                </c:pt>
              </c:numCache>
            </c:numRef>
          </c:val>
          <c:extLst>
            <c:ext xmlns:c16="http://schemas.microsoft.com/office/drawing/2014/chart" uri="{C3380CC4-5D6E-409C-BE32-E72D297353CC}">
              <c16:uniqueId val="{00000007-27F5-482B-B978-D54096593F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3741</c:v>
                </c:pt>
                <c:pt idx="3">
                  <c:v>3651</c:v>
                </c:pt>
                <c:pt idx="6">
                  <c:v>3616</c:v>
                </c:pt>
                <c:pt idx="9">
                  <c:v>3236</c:v>
                </c:pt>
                <c:pt idx="12">
                  <c:v>3000</c:v>
                </c:pt>
              </c:numCache>
            </c:numRef>
          </c:val>
          <c:extLst>
            <c:ext xmlns:c16="http://schemas.microsoft.com/office/drawing/2014/chart" uri="{C3380CC4-5D6E-409C-BE32-E72D297353CC}">
              <c16:uniqueId val="{00000008-27F5-482B-B978-D54096593F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F5-482B-B978-D54096593F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3718</c:v>
                </c:pt>
                <c:pt idx="3">
                  <c:v>3671</c:v>
                </c:pt>
                <c:pt idx="6">
                  <c:v>3621</c:v>
                </c:pt>
                <c:pt idx="9">
                  <c:v>3612</c:v>
                </c:pt>
                <c:pt idx="12">
                  <c:v>3638</c:v>
                </c:pt>
              </c:numCache>
            </c:numRef>
          </c:val>
          <c:extLst>
            <c:ext xmlns:c16="http://schemas.microsoft.com/office/drawing/2014/chart" uri="{C3380CC4-5D6E-409C-BE32-E72D297353CC}">
              <c16:uniqueId val="{0000000A-27F5-482B-B978-D54096593F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670</c:v>
                </c:pt>
                <c:pt idx="2">
                  <c:v>#N/A</c:v>
                </c:pt>
                <c:pt idx="3">
                  <c:v>#N/A</c:v>
                </c:pt>
                <c:pt idx="4">
                  <c:v>336</c:v>
                </c:pt>
                <c:pt idx="5">
                  <c:v>#N/A</c:v>
                </c:pt>
                <c:pt idx="6">
                  <c:v>#N/A</c:v>
                </c:pt>
                <c:pt idx="7">
                  <c:v>1003</c:v>
                </c:pt>
                <c:pt idx="8">
                  <c:v>#N/A</c:v>
                </c:pt>
                <c:pt idx="9">
                  <c:v>#N/A</c:v>
                </c:pt>
                <c:pt idx="10">
                  <c:v>1352</c:v>
                </c:pt>
                <c:pt idx="11">
                  <c:v>#N/A</c:v>
                </c:pt>
                <c:pt idx="12">
                  <c:v>#N/A</c:v>
                </c:pt>
                <c:pt idx="13">
                  <c:v>1322</c:v>
                </c:pt>
                <c:pt idx="14">
                  <c:v>#N/A</c:v>
                </c:pt>
              </c:numCache>
            </c:numRef>
          </c:val>
          <c:smooth val="0"/>
          <c:extLst>
            <c:ext xmlns:c16="http://schemas.microsoft.com/office/drawing/2014/chart" uri="{C3380CC4-5D6E-409C-BE32-E72D297353CC}">
              <c16:uniqueId val="{0000000B-27F5-482B-B978-D54096593F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838</c:v>
                </c:pt>
                <c:pt idx="1">
                  <c:v>782</c:v>
                </c:pt>
                <c:pt idx="2">
                  <c:v>782</c:v>
                </c:pt>
              </c:numCache>
            </c:numRef>
          </c:val>
          <c:extLst>
            <c:ext xmlns:c16="http://schemas.microsoft.com/office/drawing/2014/chart" uri="{C3380CC4-5D6E-409C-BE32-E72D297353CC}">
              <c16:uniqueId val="{00000000-B331-48BF-844D-8E627B4048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B331-48BF-844D-8E627B4048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1179</c:v>
                </c:pt>
                <c:pt idx="1">
                  <c:v>1137</c:v>
                </c:pt>
                <c:pt idx="2">
                  <c:v>862</c:v>
                </c:pt>
              </c:numCache>
            </c:numRef>
          </c:val>
          <c:extLst>
            <c:ext xmlns:c16="http://schemas.microsoft.com/office/drawing/2014/chart" uri="{C3380CC4-5D6E-409C-BE32-E72D297353CC}">
              <c16:uniqueId val="{00000002-B331-48BF-844D-8E627B4048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元利償還金等における公営企業債の元利償還金に対する繰入金が</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他の数値に大きな変動がないことから元利償還金等の増加に伴い実質公債費比率も増加した。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今後も学校整備、庁舎整備等の大きな事業を控えていることから、計画的な起債の借入と新規発行の抑制を図る。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該当なし。</a:t>
          </a:r>
          <a:endParaRPr kumimoji="1" lang="en-US" altLang="ja-JP" sz="1400" baseline="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将来負担額における公営企業債等繰入見込み額が</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百万円減となったが、充当可能財源等における充当可能基金も</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百万円減となったことから、将来負担比率の分子は横ばいとなった。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今後大規模事業が控えてることから、充当可能基金の新たな確保に努める。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財政調整基金、減債基金の変動はほとんど無く、その他の特定目的基金の減少に伴い基金全体も減少した。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これは、公共用地施設整備基金を公共用地買収の財源とするために取崩したためとなる。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今後も学校整備、庁舎整備等の大きな事業を控えていることから、計画的な基金の積立を行い、大規模事業の財源として充てていく。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また、下水道の広域化・共同化事業の負担金に充てる財源として基金の確保を図る。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特定の目的のために積み立てた基金を五霞町基金条例に基づき、計画的に運用する。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公共用地取得・施設整備基金：公共用地を取得するため及び公共施設を整備するための財源に充てる。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公共施設等総合管理計画事業準備基金：公共施設等の更新（大規模修繕及び改修、建替え、取壊し等）の財源に充てる。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年度では公共用地施設整備基金が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百万円減と大きな変動があった。これは、公共用地買収の財源とするために取崩したものとなる。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今後も学校整備、庁舎整備等の大きな事業を控えていることから、計画的な基金の積立を行い、大規模事業の財源として充てていく。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年度では歳出の抑制を行い、財政調整基金の取崩しを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とした。よって、利息のみを積立てている。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中期財政見通しに沿って歳出の抑制を行い、財政調整基金への積立額を増加させていく。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減債基金元金への積立は行っておらず、利息のみを積立てている。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年度において交付された「臨時財政対策債償還基金費」を，減債基金へ積立てを行い，臨時財政対策債（令和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年度借入分）の償還に充てることとされたことから、令和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年度に臨時的な積立はあるもののその後の償還に充てていくことから現状と同等となる。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8,385
8,142
23.11
6,004,412
5,395,696
557,901
3,092,055
3,638,258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本町の歳入の大きなウエイトを占めるのは町税となり、</a:t>
          </a:r>
          <a:r>
            <a:rPr lang="ja-JP" altLang="en-US" sz="1300">
              <a:effectLst/>
              <a:latin typeface="ＭＳ Ｐゴシック" panose="020B0600070205080204" pitchFamily="50" charset="-128"/>
              <a:ea typeface="ＭＳ Ｐゴシック" panose="020B0600070205080204" pitchFamily="50" charset="-128"/>
            </a:rPr>
            <a:t>令和２年度は新型コロナウイルス感染症の影響で税収が減収することが想定されたが、大きな減収とはならず、</a:t>
          </a:r>
          <a:r>
            <a:rPr lang="en-US" altLang="ja-JP" sz="1300">
              <a:effectLst/>
              <a:latin typeface="ＭＳ Ｐゴシック" panose="020B0600070205080204" pitchFamily="50" charset="-128"/>
              <a:ea typeface="ＭＳ Ｐゴシック" panose="020B0600070205080204" pitchFamily="50" charset="-128"/>
            </a:rPr>
            <a:t>0.86</a:t>
          </a:r>
          <a:r>
            <a:rPr lang="ja-JP" altLang="en-US" sz="1300">
              <a:effectLst/>
              <a:latin typeface="ＭＳ Ｐゴシック" panose="020B0600070205080204" pitchFamily="50" charset="-128"/>
              <a:ea typeface="ＭＳ Ｐゴシック" panose="020B0600070205080204" pitchFamily="50" charset="-128"/>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財政力指数は、類似団体平均を上回ってはいるが、引き続き、企業版ふるさと応援寄附金や企業誘致等に取り組み新たな財源確保に努める。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605</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12095</xdr:rowOff>
    </xdr:from>
    <xdr:to>
      <xdr:col>19</xdr:col>
      <xdr:colOff>133350</xdr:colOff>
      <xdr:row>40</xdr:row>
      <xdr:rowOff>35076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35076</xdr:rowOff>
    </xdr:from>
    <xdr:to>
      <xdr:col>15</xdr:col>
      <xdr:colOff>82550</xdr:colOff>
      <xdr:row>40</xdr:row>
      <xdr:rowOff>46567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121255</xdr:rowOff>
    </xdr:from>
    <xdr:to>
      <xdr:col>23</xdr:col>
      <xdr:colOff>184150</xdr:colOff>
      <xdr:row>40</xdr:row>
      <xdr:rowOff>51405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137782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155726</xdr:rowOff>
    </xdr:from>
    <xdr:to>
      <xdr:col>15</xdr:col>
      <xdr:colOff>133350</xdr:colOff>
      <xdr:row>40</xdr:row>
      <xdr:rowOff>85876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96053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維持補修費の経常一般財源分が昨年度比で</a:t>
          </a:r>
          <a:r>
            <a:rPr kumimoji="1" lang="en-US" altLang="ja-JP" sz="1300">
              <a:latin typeface="ＭＳ Ｐゴシック" panose="020B0600070205080204" pitchFamily="50" charset="-128"/>
              <a:ea typeface="ＭＳ Ｐゴシック" panose="020B0600070205080204" pitchFamily="50" charset="-128"/>
            </a:rPr>
            <a:t>56,694</a:t>
          </a:r>
          <a:r>
            <a:rPr kumimoji="1" lang="ja-JP" altLang="en-US" sz="1300">
              <a:latin typeface="ＭＳ Ｐゴシック" panose="020B0600070205080204" pitchFamily="50" charset="-128"/>
              <a:ea typeface="ＭＳ Ｐゴシック" panose="020B0600070205080204" pitchFamily="50" charset="-128"/>
            </a:rPr>
            <a:t>千円減と大きく減少したことにより</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％とわずかに回復傾向にある。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しかし、類似団体平均を下回っていることから、今後とも事業の見直しを行い、優先度の低い事業の廃止・縮小など経常的な支出の抑制を図る。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人件費については、定員管理計画に基づき適正な職員数の確保に努める。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公債費についても、起債の必要正を見直し、計画的な借入を行う。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162306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48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5334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065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66</xdr:row>
      <xdr:rowOff>5334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79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123698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76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は他の類似団体平均を下回っている。これは、維持補修費が要因となっている。現在公共施設等総合管理計画に基づき、施設の統廃合を進めており、対象施設に対する維持補修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人件費についても、定員管理計画に基づき、適正な職員数の確保を図るとともに、会計年度任用職員についても定員管理を行い、人件費の抑制を行う。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97323</xdr:rowOff>
    </xdr:from>
    <xdr:to>
      <xdr:col>23</xdr:col>
      <xdr:colOff>133350</xdr:colOff>
      <xdr:row>81</xdr:row>
      <xdr:rowOff>116354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84773"/>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77095</xdr:rowOff>
    </xdr:from>
    <xdr:to>
      <xdr:col>19</xdr:col>
      <xdr:colOff>133350</xdr:colOff>
      <xdr:row>81</xdr:row>
      <xdr:rowOff>97323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64545"/>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73468</xdr:rowOff>
    </xdr:from>
    <xdr:to>
      <xdr:col>15</xdr:col>
      <xdr:colOff>82550</xdr:colOff>
      <xdr:row>81</xdr:row>
      <xdr:rowOff>77095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6091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12427</xdr:rowOff>
    </xdr:from>
    <xdr:to>
      <xdr:col>11</xdr:col>
      <xdr:colOff>31750</xdr:colOff>
      <xdr:row>81</xdr:row>
      <xdr:rowOff>73468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9877"/>
          <a:ext cx="8890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65554</xdr:rowOff>
    </xdr:from>
    <xdr:to>
      <xdr:col>23</xdr:col>
      <xdr:colOff>184150</xdr:colOff>
      <xdr:row>81</xdr:row>
      <xdr:rowOff>167154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158281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46523</xdr:rowOff>
    </xdr:from>
    <xdr:to>
      <xdr:col>19</xdr:col>
      <xdr:colOff>184150</xdr:colOff>
      <xdr:row>81</xdr:row>
      <xdr:rowOff>148123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158300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0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26295</xdr:rowOff>
    </xdr:from>
    <xdr:to>
      <xdr:col>15</xdr:col>
      <xdr:colOff>133350</xdr:colOff>
      <xdr:row>81</xdr:row>
      <xdr:rowOff>127895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138072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22668</xdr:rowOff>
    </xdr:from>
    <xdr:to>
      <xdr:col>11</xdr:col>
      <xdr:colOff>82550</xdr:colOff>
      <xdr:row>81</xdr:row>
      <xdr:rowOff>124268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134445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133077</xdr:rowOff>
    </xdr:from>
    <xdr:to>
      <xdr:col>7</xdr:col>
      <xdr:colOff>31750</xdr:colOff>
      <xdr:row>81</xdr:row>
      <xdr:rowOff>63227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73404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給与階層の高い職員の定年退職やそれに伴う新規職員の採用により昨年度比で減少し</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今後も引き続き国家公務員に準じた給与構造改革を推進する。また、人事評価制度を効果的に運用し、職責・能力に応じた適正な給与制度を維持する。</a:t>
          </a:r>
        </a:p>
        <a:p>
          <a:r>
            <a:rPr kumimoji="1" lang="ja-JP" altLang="en-US" sz="1300">
              <a:latin typeface="ＭＳ Ｐゴシック" panose="020B0600070205080204" pitchFamily="50" charset="-128"/>
              <a:ea typeface="ＭＳ Ｐゴシック" panose="020B0600070205080204" pitchFamily="50" charset="-128"/>
            </a:rPr>
            <a:t>　更に、ラスパイレス指数の算出基礎となる学歴・勤続年数における分布など、国家公務員の指数との乖離の著しい階層の要因を分析し、適正な給与体制の確立に努める。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87</xdr:row>
      <xdr:rowOff>10584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62452"/>
          <a:ext cx="8382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348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170543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692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人当たり職員数は前年度比で微増したが、類似団体平均を下回っている。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今後も定員管理計画に基づき、適正な職員数の確保に努める。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82232</xdr:rowOff>
    </xdr:from>
    <xdr:to>
      <xdr:col>81</xdr:col>
      <xdr:colOff>44450</xdr:colOff>
      <xdr:row>59</xdr:row>
      <xdr:rowOff>91884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77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82232</xdr:rowOff>
    </xdr:from>
    <xdr:to>
      <xdr:col>77</xdr:col>
      <xdr:colOff>44450</xdr:colOff>
      <xdr:row>59</xdr:row>
      <xdr:rowOff>82232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97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73184</xdr:rowOff>
    </xdr:from>
    <xdr:to>
      <xdr:col>72</xdr:col>
      <xdr:colOff>203200</xdr:colOff>
      <xdr:row>59</xdr:row>
      <xdr:rowOff>82232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8734"/>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73184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6762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41084</xdr:rowOff>
    </xdr:from>
    <xdr:to>
      <xdr:col>81</xdr:col>
      <xdr:colOff>95250</xdr:colOff>
      <xdr:row>59</xdr:row>
      <xdr:rowOff>142684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57611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31432</xdr:rowOff>
    </xdr:from>
    <xdr:to>
      <xdr:col>77</xdr:col>
      <xdr:colOff>95250</xdr:colOff>
      <xdr:row>59</xdr:row>
      <xdr:rowOff>133032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143209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31432</xdr:rowOff>
    </xdr:from>
    <xdr:to>
      <xdr:col>73</xdr:col>
      <xdr:colOff>44450</xdr:colOff>
      <xdr:row>59</xdr:row>
      <xdr:rowOff>133032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143209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22384</xdr:rowOff>
    </xdr:from>
    <xdr:to>
      <xdr:col>68</xdr:col>
      <xdr:colOff>203200</xdr:colOff>
      <xdr:row>59</xdr:row>
      <xdr:rowOff>123984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134161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令和２年度より道路事業、緊急防災・減債事業が新たに償還開始となったが、償還の終了したものもあることから公債費全体は減少となった。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しかし、公債費充当特定財源が増加したことにより実質公債費比率は増加した。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今後も学校整備、庁舎整備等の大きな事業を控えていることから、計画的な起債の借入と新規発行の抑制を図る。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146050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584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43</xdr:row>
      <xdr:rowOff>30904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06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本町の将来負担比率の大きなウェイトを占めるのは地方債の残高となるが、前年度と比較してほぼ同等の数値となったことから、将来負担比率もほぼ横ばいとなった。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今後は財政調整基金等の積立てによる充当可能財源の確保や義務的経費の削減を図り、財政の健全化に努める。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27220</xdr:rowOff>
    </xdr:from>
    <xdr:to>
      <xdr:col>81</xdr:col>
      <xdr:colOff>44450</xdr:colOff>
      <xdr:row>16</xdr:row>
      <xdr:rowOff>58589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7042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126280</xdr:rowOff>
    </xdr:from>
    <xdr:to>
      <xdr:col>77</xdr:col>
      <xdr:colOff>44450</xdr:colOff>
      <xdr:row>16</xdr:row>
      <xdr:rowOff>58589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9803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77343</xdr:rowOff>
    </xdr:from>
    <xdr:to>
      <xdr:col>72</xdr:col>
      <xdr:colOff>203200</xdr:colOff>
      <xdr:row>15</xdr:row>
      <xdr:rowOff>126280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477643"/>
          <a:ext cx="8890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77343</xdr:rowOff>
    </xdr:from>
    <xdr:to>
      <xdr:col>68</xdr:col>
      <xdr:colOff>152400</xdr:colOff>
      <xdr:row>15</xdr:row>
      <xdr:rowOff>10456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776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119947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9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7789</xdr:rowOff>
    </xdr:from>
    <xdr:to>
      <xdr:col>77</xdr:col>
      <xdr:colOff>95250</xdr:colOff>
      <xdr:row>16</xdr:row>
      <xdr:rowOff>109389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94166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75480</xdr:rowOff>
    </xdr:from>
    <xdr:to>
      <xdr:col>73</xdr:col>
      <xdr:colOff>44450</xdr:colOff>
      <xdr:row>16</xdr:row>
      <xdr:rowOff>5630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161857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26543</xdr:rowOff>
    </xdr:from>
    <xdr:to>
      <xdr:col>68</xdr:col>
      <xdr:colOff>203200</xdr:colOff>
      <xdr:row>14</xdr:row>
      <xdr:rowOff>128143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112920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131106</xdr:rowOff>
    </xdr:from>
    <xdr:to>
      <xdr:col>64</xdr:col>
      <xdr:colOff>152400</xdr:colOff>
      <xdr:row>15</xdr:row>
      <xdr:rowOff>61256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46033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8,385
8,142
23.11
6,004,412
5,395,696
557,901
3,092,055
3,638,258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％と類似団体平均よりわずかに上回っている。しかし、近年大きな変動はなく、今後も大きな変動が起きないよう五霞町定員管理計画に基づき、事務事業に要する適正な職員数を確保していく。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8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億円の内委託料が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億円と約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％と大きな部分を占めている。近年大きな変動はなく、今後とも横ばいを続けていく見込みとなる。</a:t>
          </a:r>
        </a:p>
        <a:p>
          <a:r>
            <a:rPr kumimoji="1" lang="ja-JP" altLang="en-US" sz="1300">
              <a:latin typeface="ＭＳ Ｐゴシック" panose="020B0600070205080204" pitchFamily="50" charset="-128"/>
              <a:ea typeface="ＭＳ Ｐゴシック" panose="020B0600070205080204" pitchFamily="50" charset="-128"/>
            </a:rPr>
            <a:t>　また、他の類似団体の平均値と比較しても大きな乖離は認められない。</a:t>
          </a:r>
        </a:p>
        <a:p>
          <a:r>
            <a:rPr kumimoji="1" lang="ja-JP" altLang="en-US" sz="1300">
              <a:latin typeface="ＭＳ Ｐゴシック" panose="020B0600070205080204" pitchFamily="50" charset="-128"/>
              <a:ea typeface="ＭＳ Ｐゴシック" panose="020B0600070205080204" pitchFamily="50" charset="-128"/>
            </a:rPr>
            <a:t>　今後も同程度を推移していくように物件費の歳出をコントロールしていく。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減少したものの類似団体平均より上回っている。扶助費全体は大きな変動はなく、障害福祉サービス費や保育所運営委託料が主要なものとなり、義務的経費のため今後も極端な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そのため、今後も現在の推移を維持できるように他の経常経費との調整を図る。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59</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196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24130</xdr:rowOff>
    </xdr:from>
    <xdr:to>
      <xdr:col>19</xdr:col>
      <xdr:colOff>187325</xdr:colOff>
      <xdr:row>59</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92710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各特別会計への繰出金が大きなウエイトを占めていることが、他の類似団体を大きく上回る要因となっている。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前年度と比較して繰出金全体で減少していることからその他の数値が改善された要因となる。</a:t>
          </a:r>
        </a:p>
        <a:p>
          <a:r>
            <a:rPr kumimoji="1" lang="ja-JP" altLang="en-US" sz="1300">
              <a:latin typeface="ＭＳ Ｐゴシック" panose="020B0600070205080204" pitchFamily="50" charset="-128"/>
              <a:ea typeface="ＭＳ Ｐゴシック" panose="020B0600070205080204" pitchFamily="50" charset="-128"/>
            </a:rPr>
            <a:t>　しかし、繰出金の大きく削減することは難しく同程度が推移していく見込みとなる。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60</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62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5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補助費の内訳は全体</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億円のうち特別定額給付金が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億円となっており、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上記特別定額給付金は令和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年度のみとなるが、各種団体への補助金が多額となることから、補助金交付の基準を明確化し、必要性の低い補助金や、その役割の終えている補助金の廃止を行う。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63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令和２年度より道路事業、緊急防災・減債事業が新たに償還開始となったが、償還の終了したものもあることから公債費全体は減少となった。</a:t>
          </a:r>
        </a:p>
        <a:p>
          <a:r>
            <a:rPr kumimoji="1" lang="ja-JP" altLang="en-US" sz="1300">
              <a:latin typeface="ＭＳ Ｐゴシック" panose="020B0600070205080204" pitchFamily="50" charset="-128"/>
              <a:ea typeface="ＭＳ Ｐゴシック" panose="020B0600070205080204" pitchFamily="50" charset="-128"/>
            </a:rPr>
            <a:t>　今後も学校整備、庁舎整備等の大きな事業を控えていることから、計画的な起債の借入と新規発行の抑制を図る。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85852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023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現在の経常経費の比率は各特別会計への繰出金の割合が大きい本町特有であり、本数値の早急な改善は難しいと考えられる。</a:t>
          </a:r>
        </a:p>
        <a:p>
          <a:r>
            <a:rPr kumimoji="1" lang="ja-JP" altLang="en-US" sz="1300">
              <a:latin typeface="ＭＳ Ｐゴシック" panose="020B0600070205080204" pitchFamily="50" charset="-128"/>
              <a:ea typeface="ＭＳ Ｐゴシック" panose="020B0600070205080204" pitchFamily="50" charset="-128"/>
            </a:rPr>
            <a:t>　そこで、公債費以外の比率を下げるための起債の過剰な借入は避け、歳出の抑制による持続可能な財政運営を図っていく。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609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79</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120410</xdr:rowOff>
    </xdr:from>
    <xdr:to>
      <xdr:col>29</xdr:col>
      <xdr:colOff>127000</xdr:colOff>
      <xdr:row>18</xdr:row>
      <xdr:rowOff>135480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54135"/>
          <a:ext cx="647700" cy="1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120410</xdr:rowOff>
    </xdr:from>
    <xdr:to>
      <xdr:col>26</xdr:col>
      <xdr:colOff>50800</xdr:colOff>
      <xdr:row>18</xdr:row>
      <xdr:rowOff>138031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4135"/>
          <a:ext cx="6985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138031</xdr:rowOff>
    </xdr:from>
    <xdr:to>
      <xdr:col>22</xdr:col>
      <xdr:colOff>114300</xdr:colOff>
      <xdr:row>19</xdr:row>
      <xdr:rowOff>2626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71756"/>
          <a:ext cx="6985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2626</xdr:rowOff>
    </xdr:from>
    <xdr:to>
      <xdr:col>18</xdr:col>
      <xdr:colOff>177800</xdr:colOff>
      <xdr:row>19</xdr:row>
      <xdr:rowOff>24398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7801"/>
          <a:ext cx="6985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84680</xdr:rowOff>
    </xdr:from>
    <xdr:to>
      <xdr:col>29</xdr:col>
      <xdr:colOff>177800</xdr:colOff>
      <xdr:row>19</xdr:row>
      <xdr:rowOff>14829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840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56757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69610</xdr:rowOff>
    </xdr:from>
    <xdr:to>
      <xdr:col>26</xdr:col>
      <xdr:colOff>101600</xdr:colOff>
      <xdr:row>18</xdr:row>
      <xdr:rowOff>171210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155987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87231</xdr:rowOff>
    </xdr:from>
    <xdr:to>
      <xdr:col>22</xdr:col>
      <xdr:colOff>165100</xdr:colOff>
      <xdr:row>19</xdr:row>
      <xdr:rowOff>17381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123276</xdr:rowOff>
    </xdr:from>
    <xdr:to>
      <xdr:col>19</xdr:col>
      <xdr:colOff>38100</xdr:colOff>
      <xdr:row>19</xdr:row>
      <xdr:rowOff>53426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38203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145048</xdr:rowOff>
    </xdr:from>
    <xdr:to>
      <xdr:col>15</xdr:col>
      <xdr:colOff>101600</xdr:colOff>
      <xdr:row>19</xdr:row>
      <xdr:rowOff>75198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59975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82504</xdr:rowOff>
    </xdr:from>
    <xdr:to>
      <xdr:col>29</xdr:col>
      <xdr:colOff>127000</xdr:colOff>
      <xdr:row>35</xdr:row>
      <xdr:rowOff>274855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2854"/>
          <a:ext cx="647700" cy="19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261939</xdr:rowOff>
    </xdr:from>
    <xdr:to>
      <xdr:col>26</xdr:col>
      <xdr:colOff>50800</xdr:colOff>
      <xdr:row>35</xdr:row>
      <xdr:rowOff>274855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72289"/>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261939</xdr:rowOff>
    </xdr:from>
    <xdr:to>
      <xdr:col>22</xdr:col>
      <xdr:colOff>114300</xdr:colOff>
      <xdr:row>35</xdr:row>
      <xdr:rowOff>280978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72289"/>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227045</xdr:rowOff>
    </xdr:from>
    <xdr:to>
      <xdr:col>18</xdr:col>
      <xdr:colOff>177800</xdr:colOff>
      <xdr:row>35</xdr:row>
      <xdr:rowOff>280978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37395"/>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31704</xdr:rowOff>
    </xdr:from>
    <xdr:to>
      <xdr:col>29</xdr:col>
      <xdr:colOff>177800</xdr:colOff>
      <xdr:row>35</xdr:row>
      <xdr:rowOff>133304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219681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224055</xdr:rowOff>
    </xdr:from>
    <xdr:to>
      <xdr:col>26</xdr:col>
      <xdr:colOff>101600</xdr:colOff>
      <xdr:row>35</xdr:row>
      <xdr:rowOff>325655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310432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211139</xdr:rowOff>
    </xdr:from>
    <xdr:to>
      <xdr:col>22</xdr:col>
      <xdr:colOff>165100</xdr:colOff>
      <xdr:row>35</xdr:row>
      <xdr:rowOff>312739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322916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230178</xdr:rowOff>
    </xdr:from>
    <xdr:to>
      <xdr:col>19</xdr:col>
      <xdr:colOff>38100</xdr:colOff>
      <xdr:row>35</xdr:row>
      <xdr:rowOff>331778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316555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176245</xdr:rowOff>
    </xdr:from>
    <xdr:to>
      <xdr:col>15</xdr:col>
      <xdr:colOff>101600</xdr:colOff>
      <xdr:row>35</xdr:row>
      <xdr:rowOff>277845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288022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5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8,385
8,142
23.11
6,004,412
5,395,696
557,901
3,092,055
3,638,258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149278</xdr:rowOff>
    </xdr:from>
    <xdr:to>
      <xdr:col>24</xdr:col>
      <xdr:colOff>63500</xdr:colOff>
      <xdr:row>36</xdr:row>
      <xdr:rowOff>150368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147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149278</xdr:rowOff>
    </xdr:from>
    <xdr:to>
      <xdr:col>19</xdr:col>
      <xdr:colOff>177800</xdr:colOff>
      <xdr:row>36</xdr:row>
      <xdr:rowOff>170416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1478"/>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170416</xdr:rowOff>
    </xdr:from>
    <xdr:to>
      <xdr:col>15</xdr:col>
      <xdr:colOff>50800</xdr:colOff>
      <xdr:row>37</xdr:row>
      <xdr:rowOff>39429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2616"/>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39429</xdr:rowOff>
    </xdr:from>
    <xdr:to>
      <xdr:col>10</xdr:col>
      <xdr:colOff>114300</xdr:colOff>
      <xdr:row>37</xdr:row>
      <xdr:rowOff>73116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3079"/>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98478</xdr:rowOff>
    </xdr:from>
    <xdr:to>
      <xdr:col>20</xdr:col>
      <xdr:colOff>38100</xdr:colOff>
      <xdr:row>37</xdr:row>
      <xdr:rowOff>28628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19755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6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119616</xdr:rowOff>
    </xdr:from>
    <xdr:to>
      <xdr:col>15</xdr:col>
      <xdr:colOff>101600</xdr:colOff>
      <xdr:row>37</xdr:row>
      <xdr:rowOff>49766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40893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160079</xdr:rowOff>
    </xdr:from>
    <xdr:to>
      <xdr:col>10</xdr:col>
      <xdr:colOff>165100</xdr:colOff>
      <xdr:row>37</xdr:row>
      <xdr:rowOff>90229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81356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22316</xdr:rowOff>
    </xdr:from>
    <xdr:to>
      <xdr:col>6</xdr:col>
      <xdr:colOff>38100</xdr:colOff>
      <xdr:row>37</xdr:row>
      <xdr:rowOff>123916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115043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96521</xdr:rowOff>
    </xdr:from>
    <xdr:to>
      <xdr:col>24</xdr:col>
      <xdr:colOff>63500</xdr:colOff>
      <xdr:row>57</xdr:row>
      <xdr:rowOff>139997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69171"/>
          <a:ext cx="838200" cy="4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139997</xdr:rowOff>
    </xdr:from>
    <xdr:to>
      <xdr:col>19</xdr:col>
      <xdr:colOff>177800</xdr:colOff>
      <xdr:row>57</xdr:row>
      <xdr:rowOff>159134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264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154601</xdr:rowOff>
    </xdr:from>
    <xdr:to>
      <xdr:col>15</xdr:col>
      <xdr:colOff>50800</xdr:colOff>
      <xdr:row>57</xdr:row>
      <xdr:rowOff>159134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7251"/>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154601</xdr:rowOff>
    </xdr:from>
    <xdr:to>
      <xdr:col>10</xdr:col>
      <xdr:colOff>114300</xdr:colOff>
      <xdr:row>57</xdr:row>
      <xdr:rowOff>164267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7251"/>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45721</xdr:rowOff>
    </xdr:from>
    <xdr:to>
      <xdr:col>24</xdr:col>
      <xdr:colOff>114300</xdr:colOff>
      <xdr:row>57</xdr:row>
      <xdr:rowOff>147321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24148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89197</xdr:rowOff>
    </xdr:from>
    <xdr:to>
      <xdr:col>20</xdr:col>
      <xdr:colOff>38100</xdr:colOff>
      <xdr:row>58</xdr:row>
      <xdr:rowOff>19347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108334</xdr:rowOff>
    </xdr:from>
    <xdr:to>
      <xdr:col>15</xdr:col>
      <xdr:colOff>101600</xdr:colOff>
      <xdr:row>58</xdr:row>
      <xdr:rowOff>38484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29611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103801</xdr:rowOff>
    </xdr:from>
    <xdr:to>
      <xdr:col>10</xdr:col>
      <xdr:colOff>165100</xdr:colOff>
      <xdr:row>58</xdr:row>
      <xdr:rowOff>33951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6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113467</xdr:rowOff>
    </xdr:from>
    <xdr:to>
      <xdr:col>6</xdr:col>
      <xdr:colOff>38100</xdr:colOff>
      <xdr:row>58</xdr:row>
      <xdr:rowOff>43617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34744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7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101385</xdr:rowOff>
    </xdr:from>
    <xdr:to>
      <xdr:col>24</xdr:col>
      <xdr:colOff>63500</xdr:colOff>
      <xdr:row>78</xdr:row>
      <xdr:rowOff>170281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74485"/>
          <a:ext cx="838200" cy="6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77445</xdr:rowOff>
    </xdr:from>
    <xdr:to>
      <xdr:col>19</xdr:col>
      <xdr:colOff>177800</xdr:colOff>
      <xdr:row>78</xdr:row>
      <xdr:rowOff>101385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50545"/>
          <a:ext cx="8890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72682</xdr:rowOff>
    </xdr:from>
    <xdr:to>
      <xdr:col>15</xdr:col>
      <xdr:colOff>50800</xdr:colOff>
      <xdr:row>78</xdr:row>
      <xdr:rowOff>77445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4578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72682</xdr:rowOff>
    </xdr:from>
    <xdr:to>
      <xdr:col>10</xdr:col>
      <xdr:colOff>114300</xdr:colOff>
      <xdr:row>79</xdr:row>
      <xdr:rowOff>6389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45782"/>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119481</xdr:rowOff>
    </xdr:from>
    <xdr:to>
      <xdr:col>24</xdr:col>
      <xdr:colOff>114300</xdr:colOff>
      <xdr:row>79</xdr:row>
      <xdr:rowOff>49631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34408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50585</xdr:rowOff>
    </xdr:from>
    <xdr:to>
      <xdr:col>20</xdr:col>
      <xdr:colOff>38100</xdr:colOff>
      <xdr:row>78</xdr:row>
      <xdr:rowOff>152185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143312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26645</xdr:rowOff>
    </xdr:from>
    <xdr:to>
      <xdr:col>15</xdr:col>
      <xdr:colOff>101600</xdr:colOff>
      <xdr:row>78</xdr:row>
      <xdr:rowOff>128245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119372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4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21882</xdr:rowOff>
    </xdr:from>
    <xdr:to>
      <xdr:col>10</xdr:col>
      <xdr:colOff>165100</xdr:colOff>
      <xdr:row>78</xdr:row>
      <xdr:rowOff>123482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114609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4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127039</xdr:rowOff>
    </xdr:from>
    <xdr:to>
      <xdr:col>6</xdr:col>
      <xdr:colOff>38100</xdr:colOff>
      <xdr:row>79</xdr:row>
      <xdr:rowOff>57189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48316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144335</xdr:rowOff>
    </xdr:from>
    <xdr:to>
      <xdr:col>24</xdr:col>
      <xdr:colOff>63500</xdr:colOff>
      <xdr:row>96</xdr:row>
      <xdr:rowOff>144932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03535"/>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144932</xdr:rowOff>
    </xdr:from>
    <xdr:to>
      <xdr:col>19</xdr:col>
      <xdr:colOff>177800</xdr:colOff>
      <xdr:row>96</xdr:row>
      <xdr:rowOff>156260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4132"/>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84837</xdr:rowOff>
    </xdr:from>
    <xdr:to>
      <xdr:col>15</xdr:col>
      <xdr:colOff>50800</xdr:colOff>
      <xdr:row>96</xdr:row>
      <xdr:rowOff>156260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44037"/>
          <a:ext cx="889000" cy="7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84837</xdr:rowOff>
    </xdr:from>
    <xdr:to>
      <xdr:col>10</xdr:col>
      <xdr:colOff>114300</xdr:colOff>
      <xdr:row>96</xdr:row>
      <xdr:rowOff>112319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44037"/>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93535</xdr:rowOff>
    </xdr:from>
    <xdr:to>
      <xdr:col>24</xdr:col>
      <xdr:colOff>114300</xdr:colOff>
      <xdr:row>97</xdr:row>
      <xdr:rowOff>23685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116412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94132</xdr:rowOff>
    </xdr:from>
    <xdr:to>
      <xdr:col>20</xdr:col>
      <xdr:colOff>38100</xdr:colOff>
      <xdr:row>97</xdr:row>
      <xdr:rowOff>24282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105460</xdr:rowOff>
    </xdr:from>
    <xdr:to>
      <xdr:col>15</xdr:col>
      <xdr:colOff>101600</xdr:colOff>
      <xdr:row>97</xdr:row>
      <xdr:rowOff>35610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52137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34037</xdr:rowOff>
    </xdr:from>
    <xdr:to>
      <xdr:col>10</xdr:col>
      <xdr:colOff>165100</xdr:colOff>
      <xdr:row>96</xdr:row>
      <xdr:rowOff>135637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152164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61519</xdr:rowOff>
    </xdr:from>
    <xdr:to>
      <xdr:col>6</xdr:col>
      <xdr:colOff>38100</xdr:colOff>
      <xdr:row>96</xdr:row>
      <xdr:rowOff>163119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42608</xdr:rowOff>
    </xdr:from>
    <xdr:to>
      <xdr:col>55</xdr:col>
      <xdr:colOff>0</xdr:colOff>
      <xdr:row>38</xdr:row>
      <xdr:rowOff>80954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6258"/>
          <a:ext cx="838200" cy="2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55366</xdr:rowOff>
    </xdr:from>
    <xdr:to>
      <xdr:col>50</xdr:col>
      <xdr:colOff>114300</xdr:colOff>
      <xdr:row>38</xdr:row>
      <xdr:rowOff>80954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70466"/>
          <a:ext cx="889000" cy="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5393</xdr:rowOff>
    </xdr:from>
    <xdr:to>
      <xdr:col>45</xdr:col>
      <xdr:colOff>177800</xdr:colOff>
      <xdr:row>38</xdr:row>
      <xdr:rowOff>55366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0493"/>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5393</xdr:rowOff>
    </xdr:from>
    <xdr:to>
      <xdr:col>41</xdr:col>
      <xdr:colOff>50800</xdr:colOff>
      <xdr:row>38</xdr:row>
      <xdr:rowOff>32405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0493"/>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163258</xdr:rowOff>
    </xdr:from>
    <xdr:to>
      <xdr:col>55</xdr:col>
      <xdr:colOff>50800</xdr:colOff>
      <xdr:row>37</xdr:row>
      <xdr:rowOff>93408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78185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30154</xdr:rowOff>
    </xdr:from>
    <xdr:to>
      <xdr:col>50</xdr:col>
      <xdr:colOff>165100</xdr:colOff>
      <xdr:row>38</xdr:row>
      <xdr:rowOff>131754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122881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4566</xdr:rowOff>
    </xdr:from>
    <xdr:to>
      <xdr:col>46</xdr:col>
      <xdr:colOff>38100</xdr:colOff>
      <xdr:row>38</xdr:row>
      <xdr:rowOff>106166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97293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126044</xdr:rowOff>
    </xdr:from>
    <xdr:to>
      <xdr:col>41</xdr:col>
      <xdr:colOff>101600</xdr:colOff>
      <xdr:row>38</xdr:row>
      <xdr:rowOff>56193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9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72721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153055</xdr:rowOff>
    </xdr:from>
    <xdr:to>
      <xdr:col>36</xdr:col>
      <xdr:colOff>165100</xdr:colOff>
      <xdr:row>38</xdr:row>
      <xdr:rowOff>83204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67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74332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101598</xdr:rowOff>
    </xdr:from>
    <xdr:to>
      <xdr:col>55</xdr:col>
      <xdr:colOff>0</xdr:colOff>
      <xdr:row>58</xdr:row>
      <xdr:rowOff>123317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5698"/>
          <a:ext cx="838200" cy="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123317</xdr:rowOff>
    </xdr:from>
    <xdr:to>
      <xdr:col>50</xdr:col>
      <xdr:colOff>114300</xdr:colOff>
      <xdr:row>58</xdr:row>
      <xdr:rowOff>127523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6741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127290</xdr:rowOff>
    </xdr:from>
    <xdr:to>
      <xdr:col>45</xdr:col>
      <xdr:colOff>177800</xdr:colOff>
      <xdr:row>58</xdr:row>
      <xdr:rowOff>127523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139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114880</xdr:rowOff>
    </xdr:from>
    <xdr:to>
      <xdr:col>41</xdr:col>
      <xdr:colOff>50800</xdr:colOff>
      <xdr:row>58</xdr:row>
      <xdr:rowOff>127290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898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50798</xdr:rowOff>
    </xdr:from>
    <xdr:to>
      <xdr:col>55</xdr:col>
      <xdr:colOff>50800</xdr:colOff>
      <xdr:row>58</xdr:row>
      <xdr:rowOff>152398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72517</xdr:rowOff>
    </xdr:from>
    <xdr:to>
      <xdr:col>50</xdr:col>
      <xdr:colOff>165100</xdr:colOff>
      <xdr:row>59</xdr:row>
      <xdr:rowOff>2667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165244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76723</xdr:rowOff>
    </xdr:from>
    <xdr:to>
      <xdr:col>46</xdr:col>
      <xdr:colOff>38100</xdr:colOff>
      <xdr:row>59</xdr:row>
      <xdr:rowOff>6873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169450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76490</xdr:rowOff>
    </xdr:from>
    <xdr:to>
      <xdr:col>41</xdr:col>
      <xdr:colOff>101600</xdr:colOff>
      <xdr:row>59</xdr:row>
      <xdr:rowOff>6640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169217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64080</xdr:rowOff>
    </xdr:from>
    <xdr:to>
      <xdr:col>36</xdr:col>
      <xdr:colOff>165100</xdr:colOff>
      <xdr:row>58</xdr:row>
      <xdr:rowOff>165680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156807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30432</xdr:rowOff>
    </xdr:from>
    <xdr:to>
      <xdr:col>55</xdr:col>
      <xdr:colOff>0</xdr:colOff>
      <xdr:row>79</xdr:row>
      <xdr:rowOff>43182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4982"/>
          <a:ext cx="8382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27293</xdr:rowOff>
    </xdr:from>
    <xdr:to>
      <xdr:col>50</xdr:col>
      <xdr:colOff>114300</xdr:colOff>
      <xdr:row>79</xdr:row>
      <xdr:rowOff>30432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1843"/>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27293</xdr:rowOff>
    </xdr:from>
    <xdr:to>
      <xdr:col>45</xdr:col>
      <xdr:colOff>177800</xdr:colOff>
      <xdr:row>79</xdr:row>
      <xdr:rowOff>36317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1843"/>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36317</xdr:rowOff>
    </xdr:from>
    <xdr:to>
      <xdr:col>41</xdr:col>
      <xdr:colOff>50800</xdr:colOff>
      <xdr:row>79</xdr:row>
      <xdr:rowOff>38891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0867"/>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163832</xdr:rowOff>
    </xdr:from>
    <xdr:to>
      <xdr:col>55</xdr:col>
      <xdr:colOff>50800</xdr:colOff>
      <xdr:row>79</xdr:row>
      <xdr:rowOff>93982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151082</xdr:rowOff>
    </xdr:from>
    <xdr:to>
      <xdr:col>50</xdr:col>
      <xdr:colOff>165100</xdr:colOff>
      <xdr:row>79</xdr:row>
      <xdr:rowOff>81232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72359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147943</xdr:rowOff>
    </xdr:from>
    <xdr:to>
      <xdr:col>46</xdr:col>
      <xdr:colOff>38100</xdr:colOff>
      <xdr:row>79</xdr:row>
      <xdr:rowOff>78093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69220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156967</xdr:rowOff>
    </xdr:from>
    <xdr:to>
      <xdr:col>41</xdr:col>
      <xdr:colOff>101600</xdr:colOff>
      <xdr:row>79</xdr:row>
      <xdr:rowOff>87117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78244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159541</xdr:rowOff>
    </xdr:from>
    <xdr:to>
      <xdr:col>36</xdr:col>
      <xdr:colOff>165100</xdr:colOff>
      <xdr:row>79</xdr:row>
      <xdr:rowOff>89691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80818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111691</xdr:rowOff>
    </xdr:from>
    <xdr:to>
      <xdr:col>55</xdr:col>
      <xdr:colOff>0</xdr:colOff>
      <xdr:row>99</xdr:row>
      <xdr:rowOff>13125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3791"/>
          <a:ext cx="838200" cy="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13125</xdr:rowOff>
    </xdr:from>
    <xdr:to>
      <xdr:col>50</xdr:col>
      <xdr:colOff>114300</xdr:colOff>
      <xdr:row>99</xdr:row>
      <xdr:rowOff>30476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86675"/>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19504</xdr:rowOff>
    </xdr:from>
    <xdr:to>
      <xdr:col>45</xdr:col>
      <xdr:colOff>177800</xdr:colOff>
      <xdr:row>99</xdr:row>
      <xdr:rowOff>30476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93054"/>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16059</xdr:rowOff>
    </xdr:from>
    <xdr:to>
      <xdr:col>41</xdr:col>
      <xdr:colOff>50800</xdr:colOff>
      <xdr:row>99</xdr:row>
      <xdr:rowOff>19504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89609"/>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60891</xdr:rowOff>
    </xdr:from>
    <xdr:to>
      <xdr:col>55</xdr:col>
      <xdr:colOff>50800</xdr:colOff>
      <xdr:row>98</xdr:row>
      <xdr:rowOff>162491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20268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133775</xdr:rowOff>
    </xdr:from>
    <xdr:to>
      <xdr:col>50</xdr:col>
      <xdr:colOff>165100</xdr:colOff>
      <xdr:row>99</xdr:row>
      <xdr:rowOff>63925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55052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151126</xdr:rowOff>
    </xdr:from>
    <xdr:to>
      <xdr:col>46</xdr:col>
      <xdr:colOff>38100</xdr:colOff>
      <xdr:row>99</xdr:row>
      <xdr:rowOff>81276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72403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140154</xdr:rowOff>
    </xdr:from>
    <xdr:to>
      <xdr:col>41</xdr:col>
      <xdr:colOff>101600</xdr:colOff>
      <xdr:row>99</xdr:row>
      <xdr:rowOff>70304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61431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136709</xdr:rowOff>
    </xdr:from>
    <xdr:to>
      <xdr:col>36</xdr:col>
      <xdr:colOff>165100</xdr:colOff>
      <xdr:row>99</xdr:row>
      <xdr:rowOff>66859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57986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128499</xdr:rowOff>
    </xdr:from>
    <xdr:to>
      <xdr:col>85</xdr:col>
      <xdr:colOff>127000</xdr:colOff>
      <xdr:row>76</xdr:row>
      <xdr:rowOff>131545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58699"/>
          <a:ext cx="8382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128499</xdr:rowOff>
    </xdr:from>
    <xdr:to>
      <xdr:col>81</xdr:col>
      <xdr:colOff>50800</xdr:colOff>
      <xdr:row>76</xdr:row>
      <xdr:rowOff>145963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8699"/>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145963</xdr:rowOff>
    </xdr:from>
    <xdr:to>
      <xdr:col>76</xdr:col>
      <xdr:colOff>114300</xdr:colOff>
      <xdr:row>76</xdr:row>
      <xdr:rowOff>160589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76163"/>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160589</xdr:rowOff>
    </xdr:from>
    <xdr:to>
      <xdr:col>71</xdr:col>
      <xdr:colOff>177800</xdr:colOff>
      <xdr:row>77</xdr:row>
      <xdr:rowOff>397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90789"/>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80745</xdr:rowOff>
    </xdr:from>
    <xdr:to>
      <xdr:col>85</xdr:col>
      <xdr:colOff>177800</xdr:colOff>
      <xdr:row>77</xdr:row>
      <xdr:rowOff>10895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59172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77699</xdr:rowOff>
    </xdr:from>
    <xdr:to>
      <xdr:col>81</xdr:col>
      <xdr:colOff>101600</xdr:colOff>
      <xdr:row>77</xdr:row>
      <xdr:rowOff>7849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95163</xdr:rowOff>
    </xdr:from>
    <xdr:to>
      <xdr:col>76</xdr:col>
      <xdr:colOff>165100</xdr:colOff>
      <xdr:row>77</xdr:row>
      <xdr:rowOff>25313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109789</xdr:rowOff>
    </xdr:from>
    <xdr:to>
      <xdr:col>72</xdr:col>
      <xdr:colOff>38100</xdr:colOff>
      <xdr:row>77</xdr:row>
      <xdr:rowOff>39939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31066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121047</xdr:rowOff>
    </xdr:from>
    <xdr:to>
      <xdr:col>67</xdr:col>
      <xdr:colOff>101600</xdr:colOff>
      <xdr:row>77</xdr:row>
      <xdr:rowOff>51197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42324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75885</xdr:rowOff>
    </xdr:from>
    <xdr:to>
      <xdr:col>85</xdr:col>
      <xdr:colOff>127000</xdr:colOff>
      <xdr:row>99</xdr:row>
      <xdr:rowOff>77067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49435"/>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9415</xdr:rowOff>
    </xdr:from>
    <xdr:to>
      <xdr:col>81</xdr:col>
      <xdr:colOff>50800</xdr:colOff>
      <xdr:row>99</xdr:row>
      <xdr:rowOff>75885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82965"/>
          <a:ext cx="889000" cy="6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9415</xdr:rowOff>
    </xdr:from>
    <xdr:to>
      <xdr:col>76</xdr:col>
      <xdr:colOff>114300</xdr:colOff>
      <xdr:row>99</xdr:row>
      <xdr:rowOff>9885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2965"/>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9885</xdr:rowOff>
    </xdr:from>
    <xdr:to>
      <xdr:col>71</xdr:col>
      <xdr:colOff>177800</xdr:colOff>
      <xdr:row>99</xdr:row>
      <xdr:rowOff>32124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83435"/>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26267</xdr:rowOff>
    </xdr:from>
    <xdr:to>
      <xdr:col>85</xdr:col>
      <xdr:colOff>177800</xdr:colOff>
      <xdr:row>99</xdr:row>
      <xdr:rowOff>127867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112644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25085</xdr:rowOff>
    </xdr:from>
    <xdr:to>
      <xdr:col>81</xdr:col>
      <xdr:colOff>101600</xdr:colOff>
      <xdr:row>99</xdr:row>
      <xdr:rowOff>126685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117812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130065</xdr:rowOff>
    </xdr:from>
    <xdr:to>
      <xdr:col>76</xdr:col>
      <xdr:colOff>165100</xdr:colOff>
      <xdr:row>99</xdr:row>
      <xdr:rowOff>60215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51342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130535</xdr:rowOff>
    </xdr:from>
    <xdr:to>
      <xdr:col>72</xdr:col>
      <xdr:colOff>38100</xdr:colOff>
      <xdr:row>99</xdr:row>
      <xdr:rowOff>60685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51812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152774</xdr:rowOff>
    </xdr:from>
    <xdr:to>
      <xdr:col>67</xdr:col>
      <xdr:colOff>101600</xdr:colOff>
      <xdr:row>99</xdr:row>
      <xdr:rowOff>82924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74051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37516</xdr:rowOff>
    </xdr:from>
    <xdr:to>
      <xdr:col>116</xdr:col>
      <xdr:colOff>63500</xdr:colOff>
      <xdr:row>37</xdr:row>
      <xdr:rowOff>133789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209716"/>
          <a:ext cx="8382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37516</xdr:rowOff>
    </xdr:from>
    <xdr:to>
      <xdr:col>111</xdr:col>
      <xdr:colOff>177800</xdr:colOff>
      <xdr:row>37</xdr:row>
      <xdr:rowOff>54889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209716"/>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54889</xdr:rowOff>
    </xdr:from>
    <xdr:to>
      <xdr:col>107</xdr:col>
      <xdr:colOff>50800</xdr:colOff>
      <xdr:row>39</xdr:row>
      <xdr:rowOff>94927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98539"/>
          <a:ext cx="889000" cy="38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94013</xdr:rowOff>
    </xdr:from>
    <xdr:to>
      <xdr:col>102</xdr:col>
      <xdr:colOff>114300</xdr:colOff>
      <xdr:row>39</xdr:row>
      <xdr:rowOff>94927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05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82989</xdr:rowOff>
    </xdr:from>
    <xdr:to>
      <xdr:col>116</xdr:col>
      <xdr:colOff>114300</xdr:colOff>
      <xdr:row>38</xdr:row>
      <xdr:rowOff>13139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105866</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158166</xdr:rowOff>
    </xdr:from>
    <xdr:to>
      <xdr:col>112</xdr:col>
      <xdr:colOff>38100</xdr:colOff>
      <xdr:row>36</xdr:row>
      <xdr:rowOff>88316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1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104843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9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4089</xdr:rowOff>
    </xdr:from>
    <xdr:to>
      <xdr:col>107</xdr:col>
      <xdr:colOff>101600</xdr:colOff>
      <xdr:row>37</xdr:row>
      <xdr:rowOff>105689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122216</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44127</xdr:rowOff>
    </xdr:from>
    <xdr:to>
      <xdr:col>102</xdr:col>
      <xdr:colOff>165100</xdr:colOff>
      <xdr:row>39</xdr:row>
      <xdr:rowOff>145727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136854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3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43213</xdr:rowOff>
    </xdr:from>
    <xdr:to>
      <xdr:col>98</xdr:col>
      <xdr:colOff>38100</xdr:colOff>
      <xdr:row>39</xdr:row>
      <xdr:rowOff>144813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135940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42431</xdr:rowOff>
    </xdr:from>
    <xdr:to>
      <xdr:col>116</xdr:col>
      <xdr:colOff>63500</xdr:colOff>
      <xdr:row>59</xdr:row>
      <xdr:rowOff>42938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7981"/>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42431</xdr:rowOff>
    </xdr:from>
    <xdr:to>
      <xdr:col>111</xdr:col>
      <xdr:colOff>177800</xdr:colOff>
      <xdr:row>59</xdr:row>
      <xdr:rowOff>42976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7981"/>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42976</xdr:rowOff>
    </xdr:from>
    <xdr:to>
      <xdr:col>107</xdr:col>
      <xdr:colOff>50800</xdr:colOff>
      <xdr:row>59</xdr:row>
      <xdr:rowOff>43002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852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41504</xdr:rowOff>
    </xdr:from>
    <xdr:to>
      <xdr:col>102</xdr:col>
      <xdr:colOff>114300</xdr:colOff>
      <xdr:row>59</xdr:row>
      <xdr:rowOff>43002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7054"/>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163588</xdr:rowOff>
    </xdr:from>
    <xdr:to>
      <xdr:col>116</xdr:col>
      <xdr:colOff>114300</xdr:colOff>
      <xdr:row>59</xdr:row>
      <xdr:rowOff>93738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102670</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163081</xdr:rowOff>
    </xdr:from>
    <xdr:to>
      <xdr:col>112</xdr:col>
      <xdr:colOff>38100</xdr:colOff>
      <xdr:row>59</xdr:row>
      <xdr:rowOff>93231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84358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163626</xdr:rowOff>
    </xdr:from>
    <xdr:to>
      <xdr:col>107</xdr:col>
      <xdr:colOff>101600</xdr:colOff>
      <xdr:row>59</xdr:row>
      <xdr:rowOff>93776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84903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0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163652</xdr:rowOff>
    </xdr:from>
    <xdr:to>
      <xdr:col>102</xdr:col>
      <xdr:colOff>165100</xdr:colOff>
      <xdr:row>59</xdr:row>
      <xdr:rowOff>93802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84929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0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162154</xdr:rowOff>
    </xdr:from>
    <xdr:to>
      <xdr:col>98</xdr:col>
      <xdr:colOff>38100</xdr:colOff>
      <xdr:row>59</xdr:row>
      <xdr:rowOff>92304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83431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86740</xdr:rowOff>
    </xdr:from>
    <xdr:to>
      <xdr:col>116</xdr:col>
      <xdr:colOff>63500</xdr:colOff>
      <xdr:row>76</xdr:row>
      <xdr:rowOff>119332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116940"/>
          <a:ext cx="8382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86740</xdr:rowOff>
    </xdr:from>
    <xdr:to>
      <xdr:col>111</xdr:col>
      <xdr:colOff>177800</xdr:colOff>
      <xdr:row>77</xdr:row>
      <xdr:rowOff>374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16940"/>
          <a:ext cx="889000" cy="8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374</xdr:rowOff>
    </xdr:from>
    <xdr:to>
      <xdr:col>107</xdr:col>
      <xdr:colOff>50800</xdr:colOff>
      <xdr:row>77</xdr:row>
      <xdr:rowOff>12653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02024"/>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4652</xdr:rowOff>
    </xdr:from>
    <xdr:to>
      <xdr:col>102</xdr:col>
      <xdr:colOff>114300</xdr:colOff>
      <xdr:row>77</xdr:row>
      <xdr:rowOff>12653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0630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68532</xdr:rowOff>
    </xdr:from>
    <xdr:to>
      <xdr:col>116</xdr:col>
      <xdr:colOff>114300</xdr:colOff>
      <xdr:row>76</xdr:row>
      <xdr:rowOff>170132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91410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35940</xdr:rowOff>
    </xdr:from>
    <xdr:to>
      <xdr:col>112</xdr:col>
      <xdr:colOff>38100</xdr:colOff>
      <xdr:row>76</xdr:row>
      <xdr:rowOff>137540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154068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121024</xdr:rowOff>
    </xdr:from>
    <xdr:to>
      <xdr:col>107</xdr:col>
      <xdr:colOff>101600</xdr:colOff>
      <xdr:row>77</xdr:row>
      <xdr:rowOff>51174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42301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133303</xdr:rowOff>
    </xdr:from>
    <xdr:to>
      <xdr:col>102</xdr:col>
      <xdr:colOff>165100</xdr:colOff>
      <xdr:row>77</xdr:row>
      <xdr:rowOff>63453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54580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125302</xdr:rowOff>
    </xdr:from>
    <xdr:to>
      <xdr:col>98</xdr:col>
      <xdr:colOff>38100</xdr:colOff>
      <xdr:row>77</xdr:row>
      <xdr:rowOff>55452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46579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扶助費、普通建設事業費、投資及び出資金、繰出金を除いた各項目については、他の類似団体の平均値を下回っている。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扶助費については、障害福祉サービス費や保育所運営委託料が大きな割合を占める。前年度比で障害福祉サービス費は</a:t>
          </a:r>
          <a:r>
            <a:rPr kumimoji="1" lang="en-US" altLang="ja-JP" sz="1300">
              <a:latin typeface="ＭＳ Ｐゴシック" panose="020B0600070205080204" pitchFamily="50" charset="-128"/>
              <a:ea typeface="ＭＳ Ｐゴシック" panose="020B0600070205080204" pitchFamily="50" charset="-128"/>
            </a:rPr>
            <a:t>2,330</a:t>
          </a:r>
          <a:r>
            <a:rPr kumimoji="1" lang="ja-JP" altLang="en-US" sz="1300">
              <a:latin typeface="ＭＳ Ｐゴシック" panose="020B0600070205080204" pitchFamily="50" charset="-128"/>
              <a:ea typeface="ＭＳ Ｐゴシック" panose="020B0600070205080204" pitchFamily="50" charset="-128"/>
            </a:rPr>
            <a:t>千円増加、保育所運営委託料は</a:t>
          </a:r>
          <a:r>
            <a:rPr kumimoji="1" lang="en-US" altLang="ja-JP" sz="1300">
              <a:latin typeface="ＭＳ Ｐゴシック" panose="020B0600070205080204" pitchFamily="50" charset="-128"/>
              <a:ea typeface="ＭＳ Ｐゴシック" panose="020B0600070205080204" pitchFamily="50" charset="-128"/>
            </a:rPr>
            <a:t>1,481</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普通建設事業費は、用地買収費として</a:t>
          </a:r>
          <a:r>
            <a:rPr kumimoji="1" lang="en-US" altLang="ja-JP" sz="1300">
              <a:latin typeface="ＭＳ Ｐゴシック" panose="020B0600070205080204" pitchFamily="50" charset="-128"/>
              <a:ea typeface="ＭＳ Ｐゴシック" panose="020B0600070205080204" pitchFamily="50" charset="-128"/>
            </a:rPr>
            <a:t>280,000</a:t>
          </a:r>
          <a:r>
            <a:rPr kumimoji="1" lang="ja-JP" altLang="en-US" sz="1300">
              <a:latin typeface="ＭＳ Ｐゴシック" panose="020B0600070205080204" pitchFamily="50" charset="-128"/>
              <a:ea typeface="ＭＳ Ｐゴシック" panose="020B0600070205080204" pitchFamily="50" charset="-128"/>
            </a:rPr>
            <a:t>千円、中学校施設改修工事として</a:t>
          </a:r>
          <a:r>
            <a:rPr kumimoji="1" lang="en-US" altLang="ja-JP" sz="1300">
              <a:latin typeface="ＭＳ Ｐゴシック" panose="020B0600070205080204" pitchFamily="50" charset="-128"/>
              <a:ea typeface="ＭＳ Ｐゴシック" panose="020B0600070205080204" pitchFamily="50" charset="-128"/>
            </a:rPr>
            <a:t>182,986</a:t>
          </a:r>
          <a:r>
            <a:rPr kumimoji="1" lang="ja-JP" altLang="en-US" sz="1300">
              <a:latin typeface="ＭＳ Ｐゴシック" panose="020B0600070205080204" pitchFamily="50" charset="-128"/>
              <a:ea typeface="ＭＳ Ｐゴシック" panose="020B0600070205080204" pitchFamily="50" charset="-128"/>
            </a:rPr>
            <a:t>千円等が新たな事業として計上されている。</a:t>
          </a:r>
        </a:p>
        <a:p>
          <a:r>
            <a:rPr kumimoji="1" lang="ja-JP" altLang="en-US" sz="1300">
              <a:latin typeface="ＭＳ Ｐゴシック" panose="020B0600070205080204" pitchFamily="50" charset="-128"/>
              <a:ea typeface="ＭＳ Ｐゴシック" panose="020B0600070205080204" pitchFamily="50" charset="-128"/>
            </a:rPr>
            <a:t>　投資及び出資金は水道事業会計への出資金が含まれ、他の類似団体平均値を大きく超過している。</a:t>
          </a:r>
        </a:p>
        <a:p>
          <a:r>
            <a:rPr kumimoji="1" lang="ja-JP" altLang="en-US" sz="1300">
              <a:latin typeface="ＭＳ Ｐゴシック" panose="020B0600070205080204" pitchFamily="50" charset="-128"/>
              <a:ea typeface="ＭＳ Ｐゴシック" panose="020B0600070205080204" pitchFamily="50" charset="-128"/>
            </a:rPr>
            <a:t>　繰出金は公共下水道事業特別会計、農業集落排水事業特別会計への繰出しが大きなものとなる。前年度比で公共下水道事業特別会計繰出金は</a:t>
          </a:r>
          <a:r>
            <a:rPr kumimoji="1" lang="en-US" altLang="ja-JP" sz="1300">
              <a:latin typeface="ＭＳ Ｐゴシック" panose="020B0600070205080204" pitchFamily="50" charset="-128"/>
              <a:ea typeface="ＭＳ Ｐゴシック" panose="020B0600070205080204" pitchFamily="50" charset="-128"/>
            </a:rPr>
            <a:t>15,445</a:t>
          </a:r>
          <a:r>
            <a:rPr kumimoji="1" lang="ja-JP" altLang="en-US" sz="1300">
              <a:latin typeface="ＭＳ Ｐゴシック" panose="020B0600070205080204" pitchFamily="50" charset="-128"/>
              <a:ea typeface="ＭＳ Ｐゴシック" panose="020B0600070205080204" pitchFamily="50" charset="-128"/>
            </a:rPr>
            <a:t>千円減少、農業集落排水事業特別会計操出金は</a:t>
          </a:r>
          <a:r>
            <a:rPr kumimoji="1" lang="en-US" altLang="ja-JP" sz="1300">
              <a:latin typeface="ＭＳ Ｐゴシック" panose="020B0600070205080204" pitchFamily="50" charset="-128"/>
              <a:ea typeface="ＭＳ Ｐゴシック" panose="020B0600070205080204" pitchFamily="50" charset="-128"/>
            </a:rPr>
            <a:t>20,759</a:t>
          </a:r>
          <a:r>
            <a:rPr kumimoji="1" lang="ja-JP" altLang="en-US" sz="1300">
              <a:latin typeface="ＭＳ Ｐゴシック" panose="020B0600070205080204" pitchFamily="50" charset="-128"/>
              <a:ea typeface="ＭＳ Ｐゴシック" panose="020B0600070205080204" pitchFamily="50" charset="-128"/>
            </a:rPr>
            <a:t>千円減少している。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8,385
8,142
23.11
6,004,412
5,395,696
557,901
3,092,055
3,638,258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34054</xdr:rowOff>
    </xdr:from>
    <xdr:to>
      <xdr:col>24</xdr:col>
      <xdr:colOff>63500</xdr:colOff>
      <xdr:row>36</xdr:row>
      <xdr:rowOff>126311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06254"/>
          <a:ext cx="838200" cy="9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126311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6249"/>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165499</xdr:rowOff>
    </xdr:from>
    <xdr:to>
      <xdr:col>15</xdr:col>
      <xdr:colOff>50800</xdr:colOff>
      <xdr:row>36</xdr:row>
      <xdr:rowOff>58057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6624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58057</xdr:rowOff>
    </xdr:from>
    <xdr:to>
      <xdr:col>10</xdr:col>
      <xdr:colOff>114300</xdr:colOff>
      <xdr:row>36</xdr:row>
      <xdr:rowOff>75529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0257"/>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154704</xdr:rowOff>
    </xdr:from>
    <xdr:to>
      <xdr:col>24</xdr:col>
      <xdr:colOff>114300</xdr:colOff>
      <xdr:row>36</xdr:row>
      <xdr:rowOff>84854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0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75511</xdr:rowOff>
    </xdr:from>
    <xdr:to>
      <xdr:col>20</xdr:col>
      <xdr:colOff>38100</xdr:colOff>
      <xdr:row>37</xdr:row>
      <xdr:rowOff>5661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168238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114699</xdr:rowOff>
    </xdr:from>
    <xdr:to>
      <xdr:col>15</xdr:col>
      <xdr:colOff>101600</xdr:colOff>
      <xdr:row>36</xdr:row>
      <xdr:rowOff>44849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7257</xdr:rowOff>
    </xdr:from>
    <xdr:to>
      <xdr:col>10</xdr:col>
      <xdr:colOff>165100</xdr:colOff>
      <xdr:row>36</xdr:row>
      <xdr:rowOff>108857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125384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24729</xdr:rowOff>
    </xdr:from>
    <xdr:to>
      <xdr:col>6</xdr:col>
      <xdr:colOff>38100</xdr:colOff>
      <xdr:row>36</xdr:row>
      <xdr:rowOff>126329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117456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77852</xdr:rowOff>
    </xdr:from>
    <xdr:to>
      <xdr:col>24</xdr:col>
      <xdr:colOff>63500</xdr:colOff>
      <xdr:row>59</xdr:row>
      <xdr:rowOff>19881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21952"/>
          <a:ext cx="838200" cy="1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170432</xdr:rowOff>
    </xdr:from>
    <xdr:to>
      <xdr:col>19</xdr:col>
      <xdr:colOff>177800</xdr:colOff>
      <xdr:row>59</xdr:row>
      <xdr:rowOff>19881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114532"/>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170432</xdr:rowOff>
    </xdr:from>
    <xdr:to>
      <xdr:col>15</xdr:col>
      <xdr:colOff>50800</xdr:colOff>
      <xdr:row>59</xdr:row>
      <xdr:rowOff>2866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14532"/>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170806</xdr:rowOff>
    </xdr:from>
    <xdr:to>
      <xdr:col>10</xdr:col>
      <xdr:colOff>114300</xdr:colOff>
      <xdr:row>59</xdr:row>
      <xdr:rowOff>2866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4906"/>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27052</xdr:rowOff>
    </xdr:from>
    <xdr:to>
      <xdr:col>24</xdr:col>
      <xdr:colOff>114300</xdr:colOff>
      <xdr:row>58</xdr:row>
      <xdr:rowOff>128652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113429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8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140531</xdr:rowOff>
    </xdr:from>
    <xdr:to>
      <xdr:col>20</xdr:col>
      <xdr:colOff>38100</xdr:colOff>
      <xdr:row>59</xdr:row>
      <xdr:rowOff>70681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61808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119632</xdr:rowOff>
    </xdr:from>
    <xdr:to>
      <xdr:col>15</xdr:col>
      <xdr:colOff>101600</xdr:colOff>
      <xdr:row>59</xdr:row>
      <xdr:rowOff>49782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40909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123516</xdr:rowOff>
    </xdr:from>
    <xdr:to>
      <xdr:col>10</xdr:col>
      <xdr:colOff>165100</xdr:colOff>
      <xdr:row>59</xdr:row>
      <xdr:rowOff>53666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44793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120006</xdr:rowOff>
    </xdr:from>
    <xdr:to>
      <xdr:col>6</xdr:col>
      <xdr:colOff>38100</xdr:colOff>
      <xdr:row>59</xdr:row>
      <xdr:rowOff>50156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41283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38024</xdr:rowOff>
    </xdr:from>
    <xdr:to>
      <xdr:col>24</xdr:col>
      <xdr:colOff>63500</xdr:colOff>
      <xdr:row>77</xdr:row>
      <xdr:rowOff>58713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39674"/>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38024</xdr:rowOff>
    </xdr:from>
    <xdr:to>
      <xdr:col>19</xdr:col>
      <xdr:colOff>177800</xdr:colOff>
      <xdr:row>77</xdr:row>
      <xdr:rowOff>66263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9674"/>
          <a:ext cx="8890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51524</xdr:rowOff>
    </xdr:from>
    <xdr:to>
      <xdr:col>15</xdr:col>
      <xdr:colOff>50800</xdr:colOff>
      <xdr:row>77</xdr:row>
      <xdr:rowOff>66263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3174"/>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91415</xdr:rowOff>
    </xdr:from>
    <xdr:to>
      <xdr:col>10</xdr:col>
      <xdr:colOff>114300</xdr:colOff>
      <xdr:row>77</xdr:row>
      <xdr:rowOff>51524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21615"/>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7913</xdr:rowOff>
    </xdr:from>
    <xdr:to>
      <xdr:col>24</xdr:col>
      <xdr:colOff>114300</xdr:colOff>
      <xdr:row>77</xdr:row>
      <xdr:rowOff>109513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94290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158674</xdr:rowOff>
    </xdr:from>
    <xdr:to>
      <xdr:col>20</xdr:col>
      <xdr:colOff>38100</xdr:colOff>
      <xdr:row>77</xdr:row>
      <xdr:rowOff>88824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8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15463</xdr:rowOff>
    </xdr:from>
    <xdr:to>
      <xdr:col>15</xdr:col>
      <xdr:colOff>101600</xdr:colOff>
      <xdr:row>77</xdr:row>
      <xdr:rowOff>117063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108190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724</xdr:rowOff>
    </xdr:from>
    <xdr:to>
      <xdr:col>10</xdr:col>
      <xdr:colOff>165100</xdr:colOff>
      <xdr:row>77</xdr:row>
      <xdr:rowOff>102324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93451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40615</xdr:rowOff>
    </xdr:from>
    <xdr:to>
      <xdr:col>6</xdr:col>
      <xdr:colOff>38100</xdr:colOff>
      <xdr:row>76</xdr:row>
      <xdr:rowOff>142215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133342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53632</xdr:rowOff>
    </xdr:from>
    <xdr:to>
      <xdr:col>24</xdr:col>
      <xdr:colOff>63500</xdr:colOff>
      <xdr:row>96</xdr:row>
      <xdr:rowOff>72983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12832"/>
          <a:ext cx="8382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41053</xdr:rowOff>
    </xdr:from>
    <xdr:to>
      <xdr:col>19</xdr:col>
      <xdr:colOff>177800</xdr:colOff>
      <xdr:row>96</xdr:row>
      <xdr:rowOff>53632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00253"/>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41053</xdr:rowOff>
    </xdr:from>
    <xdr:to>
      <xdr:col>15</xdr:col>
      <xdr:colOff>50800</xdr:colOff>
      <xdr:row>96</xdr:row>
      <xdr:rowOff>88064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00253"/>
          <a:ext cx="889000" cy="4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88064</xdr:rowOff>
    </xdr:from>
    <xdr:to>
      <xdr:col>10</xdr:col>
      <xdr:colOff>114300</xdr:colOff>
      <xdr:row>96</xdr:row>
      <xdr:rowOff>100003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47264"/>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22183</xdr:rowOff>
    </xdr:from>
    <xdr:to>
      <xdr:col>24</xdr:col>
      <xdr:colOff>114300</xdr:colOff>
      <xdr:row>96</xdr:row>
      <xdr:rowOff>123783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2832</xdr:rowOff>
    </xdr:from>
    <xdr:to>
      <xdr:col>20</xdr:col>
      <xdr:colOff>38100</xdr:colOff>
      <xdr:row>96</xdr:row>
      <xdr:rowOff>104432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95559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161703</xdr:rowOff>
    </xdr:from>
    <xdr:to>
      <xdr:col>15</xdr:col>
      <xdr:colOff>101600</xdr:colOff>
      <xdr:row>96</xdr:row>
      <xdr:rowOff>91853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82980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4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37264</xdr:rowOff>
    </xdr:from>
    <xdr:to>
      <xdr:col>10</xdr:col>
      <xdr:colOff>165100</xdr:colOff>
      <xdr:row>96</xdr:row>
      <xdr:rowOff>138864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129991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49203</xdr:rowOff>
    </xdr:from>
    <xdr:to>
      <xdr:col>6</xdr:col>
      <xdr:colOff>38100</xdr:colOff>
      <xdr:row>96</xdr:row>
      <xdr:rowOff>150803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141930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134671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49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135128</xdr:rowOff>
    </xdr:from>
    <xdr:to>
      <xdr:col>45</xdr:col>
      <xdr:colOff>177800</xdr:colOff>
      <xdr:row>38</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135128</xdr:rowOff>
    </xdr:from>
    <xdr:to>
      <xdr:col>41</xdr:col>
      <xdr:colOff>50800</xdr:colOff>
      <xdr:row>38</xdr:row>
      <xdr:rowOff>135128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83871</xdr:rowOff>
    </xdr:from>
    <xdr:to>
      <xdr:col>50</xdr:col>
      <xdr:colOff>165100</xdr:colOff>
      <xdr:row>39</xdr:row>
      <xdr:rowOff>14021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5148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5605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5605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5605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133278</xdr:rowOff>
    </xdr:from>
    <xdr:to>
      <xdr:col>55</xdr:col>
      <xdr:colOff>0</xdr:colOff>
      <xdr:row>59</xdr:row>
      <xdr:rowOff>1036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77378"/>
          <a:ext cx="838200" cy="3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1036</xdr:rowOff>
    </xdr:from>
    <xdr:to>
      <xdr:col>50</xdr:col>
      <xdr:colOff>114300</xdr:colOff>
      <xdr:row>59</xdr:row>
      <xdr:rowOff>6829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16586"/>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6829</xdr:rowOff>
    </xdr:from>
    <xdr:to>
      <xdr:col>45</xdr:col>
      <xdr:colOff>177800</xdr:colOff>
      <xdr:row>59</xdr:row>
      <xdr:rowOff>10828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22379"/>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10137</xdr:rowOff>
    </xdr:from>
    <xdr:to>
      <xdr:col>41</xdr:col>
      <xdr:colOff>50800</xdr:colOff>
      <xdr:row>59</xdr:row>
      <xdr:rowOff>10828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25687"/>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82478</xdr:rowOff>
    </xdr:from>
    <xdr:to>
      <xdr:col>55</xdr:col>
      <xdr:colOff>50800</xdr:colOff>
      <xdr:row>59</xdr:row>
      <xdr:rowOff>12628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41855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121686</xdr:rowOff>
    </xdr:from>
    <xdr:to>
      <xdr:col>50</xdr:col>
      <xdr:colOff>165100</xdr:colOff>
      <xdr:row>59</xdr:row>
      <xdr:rowOff>51836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42963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127479</xdr:rowOff>
    </xdr:from>
    <xdr:to>
      <xdr:col>46</xdr:col>
      <xdr:colOff>38100</xdr:colOff>
      <xdr:row>59</xdr:row>
      <xdr:rowOff>57629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48756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131478</xdr:rowOff>
    </xdr:from>
    <xdr:to>
      <xdr:col>41</xdr:col>
      <xdr:colOff>101600</xdr:colOff>
      <xdr:row>59</xdr:row>
      <xdr:rowOff>61628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52755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130787</xdr:rowOff>
    </xdr:from>
    <xdr:to>
      <xdr:col>36</xdr:col>
      <xdr:colOff>165100</xdr:colOff>
      <xdr:row>59</xdr:row>
      <xdr:rowOff>60937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52064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118280</xdr:rowOff>
    </xdr:from>
    <xdr:to>
      <xdr:col>55</xdr:col>
      <xdr:colOff>0</xdr:colOff>
      <xdr:row>78</xdr:row>
      <xdr:rowOff>136156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91380"/>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136156</xdr:rowOff>
    </xdr:from>
    <xdr:to>
      <xdr:col>50</xdr:col>
      <xdr:colOff>114300</xdr:colOff>
      <xdr:row>78</xdr:row>
      <xdr:rowOff>136613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092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136613</xdr:rowOff>
    </xdr:from>
    <xdr:to>
      <xdr:col>45</xdr:col>
      <xdr:colOff>177800</xdr:colOff>
      <xdr:row>78</xdr:row>
      <xdr:rowOff>136714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0971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136280</xdr:rowOff>
    </xdr:from>
    <xdr:to>
      <xdr:col>41</xdr:col>
      <xdr:colOff>50800</xdr:colOff>
      <xdr:row>78</xdr:row>
      <xdr:rowOff>136714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0938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67480</xdr:rowOff>
    </xdr:from>
    <xdr:to>
      <xdr:col>55</xdr:col>
      <xdr:colOff>50800</xdr:colOff>
      <xdr:row>78</xdr:row>
      <xdr:rowOff>169080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153857</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5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85356</xdr:rowOff>
    </xdr:from>
    <xdr:to>
      <xdr:col>50</xdr:col>
      <xdr:colOff>165100</xdr:colOff>
      <xdr:row>79</xdr:row>
      <xdr:rowOff>15506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6633</xdr:rowOff>
    </xdr:from>
    <xdr:ext cx="378565"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50017" y="1355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85813</xdr:rowOff>
    </xdr:from>
    <xdr:to>
      <xdr:col>46</xdr:col>
      <xdr:colOff>38100</xdr:colOff>
      <xdr:row>79</xdr:row>
      <xdr:rowOff>15963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7090</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61017" y="1355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85914</xdr:rowOff>
    </xdr:from>
    <xdr:to>
      <xdr:col>41</xdr:col>
      <xdr:colOff>101600</xdr:colOff>
      <xdr:row>79</xdr:row>
      <xdr:rowOff>16064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7191</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2017" y="1355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85480</xdr:rowOff>
    </xdr:from>
    <xdr:to>
      <xdr:col>36</xdr:col>
      <xdr:colOff>165100</xdr:colOff>
      <xdr:row>79</xdr:row>
      <xdr:rowOff>15630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6757</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3017" y="1355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84361</xdr:rowOff>
    </xdr:from>
    <xdr:to>
      <xdr:col>55</xdr:col>
      <xdr:colOff>0</xdr:colOff>
      <xdr:row>98</xdr:row>
      <xdr:rowOff>84480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6461"/>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71343</xdr:rowOff>
    </xdr:from>
    <xdr:to>
      <xdr:col>50</xdr:col>
      <xdr:colOff>114300</xdr:colOff>
      <xdr:row>98</xdr:row>
      <xdr:rowOff>84480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73443"/>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53025</xdr:rowOff>
    </xdr:from>
    <xdr:to>
      <xdr:col>45</xdr:col>
      <xdr:colOff>177800</xdr:colOff>
      <xdr:row>98</xdr:row>
      <xdr:rowOff>71343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55125"/>
          <a:ext cx="8890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53025</xdr:rowOff>
    </xdr:from>
    <xdr:to>
      <xdr:col>41</xdr:col>
      <xdr:colOff>50800</xdr:colOff>
      <xdr:row>98</xdr:row>
      <xdr:rowOff>74470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55125"/>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33561</xdr:rowOff>
    </xdr:from>
    <xdr:to>
      <xdr:col>55</xdr:col>
      <xdr:colOff>50800</xdr:colOff>
      <xdr:row>98</xdr:row>
      <xdr:rowOff>135161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33680</xdr:rowOff>
    </xdr:from>
    <xdr:to>
      <xdr:col>50</xdr:col>
      <xdr:colOff>165100</xdr:colOff>
      <xdr:row>98</xdr:row>
      <xdr:rowOff>135280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126407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20543</xdr:rowOff>
    </xdr:from>
    <xdr:to>
      <xdr:col>46</xdr:col>
      <xdr:colOff>38100</xdr:colOff>
      <xdr:row>98</xdr:row>
      <xdr:rowOff>122143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113270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2225</xdr:rowOff>
    </xdr:from>
    <xdr:to>
      <xdr:col>41</xdr:col>
      <xdr:colOff>101600</xdr:colOff>
      <xdr:row>98</xdr:row>
      <xdr:rowOff>103825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120352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23670</xdr:rowOff>
    </xdr:from>
    <xdr:to>
      <xdr:col>36</xdr:col>
      <xdr:colOff>165100</xdr:colOff>
      <xdr:row>98</xdr:row>
      <xdr:rowOff>125270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116397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132454</xdr:rowOff>
    </xdr:from>
    <xdr:to>
      <xdr:col>85</xdr:col>
      <xdr:colOff>127000</xdr:colOff>
      <xdr:row>37</xdr:row>
      <xdr:rowOff>153443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76104"/>
          <a:ext cx="8382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153443</xdr:rowOff>
    </xdr:from>
    <xdr:to>
      <xdr:col>81</xdr:col>
      <xdr:colOff>50800</xdr:colOff>
      <xdr:row>38</xdr:row>
      <xdr:rowOff>19904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97093"/>
          <a:ext cx="8890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19904</xdr:rowOff>
    </xdr:from>
    <xdr:to>
      <xdr:col>76</xdr:col>
      <xdr:colOff>114300</xdr:colOff>
      <xdr:row>38</xdr:row>
      <xdr:rowOff>30672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35004"/>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30672</xdr:rowOff>
    </xdr:from>
    <xdr:to>
      <xdr:col>71</xdr:col>
      <xdr:colOff>177800</xdr:colOff>
      <xdr:row>38</xdr:row>
      <xdr:rowOff>31824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45772"/>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81654</xdr:rowOff>
    </xdr:from>
    <xdr:to>
      <xdr:col>85</xdr:col>
      <xdr:colOff>177800</xdr:colOff>
      <xdr:row>38</xdr:row>
      <xdr:rowOff>11804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52277</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102643</xdr:rowOff>
    </xdr:from>
    <xdr:to>
      <xdr:col>81</xdr:col>
      <xdr:colOff>101600</xdr:colOff>
      <xdr:row>38</xdr:row>
      <xdr:rowOff>32793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23920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140555</xdr:rowOff>
    </xdr:from>
    <xdr:to>
      <xdr:col>76</xdr:col>
      <xdr:colOff>165100</xdr:colOff>
      <xdr:row>38</xdr:row>
      <xdr:rowOff>70704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84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151321</xdr:rowOff>
    </xdr:from>
    <xdr:to>
      <xdr:col>72</xdr:col>
      <xdr:colOff>38100</xdr:colOff>
      <xdr:row>38</xdr:row>
      <xdr:rowOff>81471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72599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152474</xdr:rowOff>
    </xdr:from>
    <xdr:to>
      <xdr:col>67</xdr:col>
      <xdr:colOff>101600</xdr:colOff>
      <xdr:row>38</xdr:row>
      <xdr:rowOff>82624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73751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166059</xdr:rowOff>
    </xdr:from>
    <xdr:to>
      <xdr:col>85</xdr:col>
      <xdr:colOff>127000</xdr:colOff>
      <xdr:row>59</xdr:row>
      <xdr:rowOff>16896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0159"/>
          <a:ext cx="8382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16896</xdr:rowOff>
    </xdr:from>
    <xdr:to>
      <xdr:col>81</xdr:col>
      <xdr:colOff>50800</xdr:colOff>
      <xdr:row>59</xdr:row>
      <xdr:rowOff>36030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3244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18802</xdr:rowOff>
    </xdr:from>
    <xdr:to>
      <xdr:col>76</xdr:col>
      <xdr:colOff>114300</xdr:colOff>
      <xdr:row>59</xdr:row>
      <xdr:rowOff>36030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34352"/>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18802</xdr:rowOff>
    </xdr:from>
    <xdr:to>
      <xdr:col>71</xdr:col>
      <xdr:colOff>177800</xdr:colOff>
      <xdr:row>59</xdr:row>
      <xdr:rowOff>33503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34352"/>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115259</xdr:rowOff>
    </xdr:from>
    <xdr:to>
      <xdr:col>85</xdr:col>
      <xdr:colOff>177800</xdr:colOff>
      <xdr:row>59</xdr:row>
      <xdr:rowOff>45409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137546</xdr:rowOff>
    </xdr:from>
    <xdr:to>
      <xdr:col>81</xdr:col>
      <xdr:colOff>101600</xdr:colOff>
      <xdr:row>59</xdr:row>
      <xdr:rowOff>67696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58823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7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156680</xdr:rowOff>
    </xdr:from>
    <xdr:to>
      <xdr:col>76</xdr:col>
      <xdr:colOff>165100</xdr:colOff>
      <xdr:row>59</xdr:row>
      <xdr:rowOff>86830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77957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139452</xdr:rowOff>
    </xdr:from>
    <xdr:to>
      <xdr:col>72</xdr:col>
      <xdr:colOff>38100</xdr:colOff>
      <xdr:row>59</xdr:row>
      <xdr:rowOff>69602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60729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154153</xdr:rowOff>
    </xdr:from>
    <xdr:to>
      <xdr:col>67</xdr:col>
      <xdr:colOff>101600</xdr:colOff>
      <xdr:row>59</xdr:row>
      <xdr:rowOff>84303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75430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128499</xdr:rowOff>
    </xdr:from>
    <xdr:to>
      <xdr:col>85</xdr:col>
      <xdr:colOff>127000</xdr:colOff>
      <xdr:row>96</xdr:row>
      <xdr:rowOff>131545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587699"/>
          <a:ext cx="8382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128499</xdr:rowOff>
    </xdr:from>
    <xdr:to>
      <xdr:col>81</xdr:col>
      <xdr:colOff>50800</xdr:colOff>
      <xdr:row>96</xdr:row>
      <xdr:rowOff>145963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87699"/>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145963</xdr:rowOff>
    </xdr:from>
    <xdr:to>
      <xdr:col>76</xdr:col>
      <xdr:colOff>114300</xdr:colOff>
      <xdr:row>96</xdr:row>
      <xdr:rowOff>160589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05163"/>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160589</xdr:rowOff>
    </xdr:from>
    <xdr:to>
      <xdr:col>71</xdr:col>
      <xdr:colOff>177800</xdr:colOff>
      <xdr:row>97</xdr:row>
      <xdr:rowOff>397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19789"/>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80745</xdr:rowOff>
    </xdr:from>
    <xdr:to>
      <xdr:col>85</xdr:col>
      <xdr:colOff>177800</xdr:colOff>
      <xdr:row>97</xdr:row>
      <xdr:rowOff>10895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59172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1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77699</xdr:rowOff>
    </xdr:from>
    <xdr:to>
      <xdr:col>81</xdr:col>
      <xdr:colOff>101600</xdr:colOff>
      <xdr:row>97</xdr:row>
      <xdr:rowOff>7849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170426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95163</xdr:rowOff>
    </xdr:from>
    <xdr:to>
      <xdr:col>76</xdr:col>
      <xdr:colOff>165100</xdr:colOff>
      <xdr:row>97</xdr:row>
      <xdr:rowOff>25313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109789</xdr:rowOff>
    </xdr:from>
    <xdr:to>
      <xdr:col>72</xdr:col>
      <xdr:colOff>38100</xdr:colOff>
      <xdr:row>97</xdr:row>
      <xdr:rowOff>39939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31066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121047</xdr:rowOff>
    </xdr:from>
    <xdr:to>
      <xdr:col>67</xdr:col>
      <xdr:colOff>101600</xdr:colOff>
      <xdr:row>97</xdr:row>
      <xdr:rowOff>51197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42324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42545</xdr:rowOff>
    </xdr:from>
    <xdr:to>
      <xdr:col>116</xdr:col>
      <xdr:colOff>63500</xdr:colOff>
      <xdr:row>34</xdr:row>
      <xdr:rowOff>29972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5700395"/>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29972</xdr:rowOff>
    </xdr:from>
    <xdr:to>
      <xdr:col>111</xdr:col>
      <xdr:colOff>177800</xdr:colOff>
      <xdr:row>36</xdr:row>
      <xdr:rowOff>148027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5859272"/>
          <a:ext cx="889000" cy="46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120432</xdr:rowOff>
    </xdr:from>
    <xdr:to>
      <xdr:col>107</xdr:col>
      <xdr:colOff>50800</xdr:colOff>
      <xdr:row>36</xdr:row>
      <xdr:rowOff>148027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29263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120432</xdr:rowOff>
    </xdr:from>
    <xdr:to>
      <xdr:col>102</xdr:col>
      <xdr:colOff>114300</xdr:colOff>
      <xdr:row>38</xdr:row>
      <xdr:rowOff>160110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18656300" y="6292632"/>
          <a:ext cx="889000" cy="3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163195</xdr:rowOff>
    </xdr:from>
    <xdr:to>
      <xdr:col>116</xdr:col>
      <xdr:colOff>114300</xdr:colOff>
      <xdr:row>33</xdr:row>
      <xdr:rowOff>93345</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14622</xdr:rowOff>
    </xdr:from>
    <xdr:ext cx="469744"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150622</xdr:rowOff>
    </xdr:from>
    <xdr:to>
      <xdr:col>112</xdr:col>
      <xdr:colOff>38100</xdr:colOff>
      <xdr:row>34</xdr:row>
      <xdr:rowOff>80772</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97299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97227</xdr:rowOff>
    </xdr:from>
    <xdr:to>
      <xdr:col>107</xdr:col>
      <xdr:colOff>101600</xdr:colOff>
      <xdr:row>37</xdr:row>
      <xdr:rowOff>27377</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43904</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04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69632</xdr:rowOff>
    </xdr:from>
    <xdr:to>
      <xdr:col>102</xdr:col>
      <xdr:colOff>165100</xdr:colOff>
      <xdr:row>36</xdr:row>
      <xdr:rowOff>171232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2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109310</xdr:rowOff>
    </xdr:from>
    <xdr:to>
      <xdr:col>98</xdr:col>
      <xdr:colOff>38100</xdr:colOff>
      <xdr:row>39</xdr:row>
      <xdr:rowOff>39460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55988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99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議会費、農林水産業費、諸支出金を除いた各項目については、他の類似団体の平均値を下回っている。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議会費については、定年退職に伴う議会事務局職員退職手当等の増加によるものになる。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農林水産業費については、新規事業として用地買収費</a:t>
          </a:r>
          <a:r>
            <a:rPr kumimoji="1" lang="en-US" altLang="ja-JP" sz="1300">
              <a:latin typeface="ＭＳ Ｐゴシック" panose="020B0600070205080204" pitchFamily="50" charset="-128"/>
              <a:ea typeface="ＭＳ Ｐゴシック" panose="020B0600070205080204" pitchFamily="50" charset="-128"/>
            </a:rPr>
            <a:t>280,000</a:t>
          </a:r>
          <a:r>
            <a:rPr kumimoji="1" lang="ja-JP" altLang="en-US" sz="1300">
              <a:latin typeface="ＭＳ Ｐゴシック" panose="020B0600070205080204" pitchFamily="50" charset="-128"/>
              <a:ea typeface="ＭＳ Ｐゴシック" panose="020B0600070205080204" pitchFamily="50" charset="-128"/>
            </a:rPr>
            <a:t>千円が計上されたことによるものとなる。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諸支出金については、当該年度分のふるさと応援寄附金を基金に積立てによる歳出への計上により、他の類似団体の平均値を大きく超過している。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財政調整基金残高は微増となったことから標準財政規模比についても横ばいとなっている。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実質収支額については、前年比で</a:t>
          </a:r>
          <a:r>
            <a:rPr kumimoji="1" lang="en-US" altLang="ja-JP" sz="1400">
              <a:latin typeface="ＭＳ ゴシック" pitchFamily="49" charset="-128"/>
              <a:ea typeface="ＭＳ ゴシック" pitchFamily="49" charset="-128"/>
            </a:rPr>
            <a:t>166,218</a:t>
          </a:r>
          <a:r>
            <a:rPr kumimoji="1" lang="ja-JP" altLang="en-US" sz="1400">
              <a:latin typeface="ＭＳ ゴシック" pitchFamily="49" charset="-128"/>
              <a:ea typeface="ＭＳ ゴシック" pitchFamily="49" charset="-128"/>
            </a:rPr>
            <a:t>千円と大きく増加したことから、標準財政規模比も</a:t>
          </a:r>
          <a:r>
            <a:rPr kumimoji="1" lang="en-US" altLang="ja-JP" sz="1400">
              <a:latin typeface="ＭＳ ゴシック" pitchFamily="49" charset="-128"/>
              <a:ea typeface="ＭＳ ゴシック" pitchFamily="49" charset="-128"/>
            </a:rPr>
            <a:t>4.85</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実質単年度収支もプラスに転じ</a:t>
          </a:r>
          <a:r>
            <a:rPr kumimoji="1" lang="en-US" altLang="ja-JP" sz="1400">
              <a:latin typeface="ＭＳ ゴシック" pitchFamily="49" charset="-128"/>
              <a:ea typeface="ＭＳ ゴシック" pitchFamily="49" charset="-128"/>
            </a:rPr>
            <a:t>5.38</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しかしながら、今後、一般会計からの他会計への繰出しが増加することが予想されるため、歳出を最小限に留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F53" sqref="F53:F5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6004412</v>
      </c>
      <c r="BO4" s="426"/>
      <c r="BP4" s="426"/>
      <c r="BQ4" s="426"/>
      <c r="BR4" s="426"/>
      <c r="BS4" s="426"/>
      <c r="BT4" s="426"/>
      <c r="BU4" s="427"/>
      <c r="BV4" s="425">
        <v>4632886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18</v>
      </c>
      <c r="CU4" s="610"/>
      <c r="CV4" s="610"/>
      <c r="CW4" s="610"/>
      <c r="CX4" s="610"/>
      <c r="CY4" s="610"/>
      <c r="CZ4" s="610"/>
      <c r="DA4" s="611"/>
      <c r="DB4" s="609">
        <v>13.2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5395696</v>
      </c>
      <c r="BO5" s="431"/>
      <c r="BP5" s="431"/>
      <c r="BQ5" s="431"/>
      <c r="BR5" s="431"/>
      <c r="BS5" s="431"/>
      <c r="BT5" s="431"/>
      <c r="BU5" s="432"/>
      <c r="BV5" s="430">
        <v>4188711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93.7</v>
      </c>
      <c r="CU5" s="401"/>
      <c r="CV5" s="401"/>
      <c r="CW5" s="401"/>
      <c r="CX5" s="401"/>
      <c r="CY5" s="401"/>
      <c r="CZ5" s="401"/>
      <c r="DA5" s="402"/>
      <c r="DB5" s="400">
        <v>95.6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608716</v>
      </c>
      <c r="BO6" s="431"/>
      <c r="BP6" s="431"/>
      <c r="BQ6" s="431"/>
      <c r="BR6" s="431"/>
      <c r="BS6" s="431"/>
      <c r="BT6" s="431"/>
      <c r="BU6" s="432"/>
      <c r="BV6" s="430">
        <v>444175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98.1</v>
      </c>
      <c r="CU6" s="584"/>
      <c r="CV6" s="584"/>
      <c r="CW6" s="584"/>
      <c r="CX6" s="584"/>
      <c r="CY6" s="584"/>
      <c r="CZ6" s="584"/>
      <c r="DA6" s="585"/>
      <c r="DB6" s="583">
        <v>100</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50815</v>
      </c>
      <c r="BO7" s="431"/>
      <c r="BP7" s="431"/>
      <c r="BQ7" s="431"/>
      <c r="BR7" s="431"/>
      <c r="BS7" s="431"/>
      <c r="BT7" s="431"/>
      <c r="BU7" s="432"/>
      <c r="BV7" s="430">
        <v>52492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3092055</v>
      </c>
      <c r="CU7" s="431"/>
      <c r="CV7" s="431"/>
      <c r="CW7" s="431"/>
      <c r="CX7" s="431"/>
      <c r="CY7" s="431"/>
      <c r="CZ7" s="431"/>
      <c r="DA7" s="432"/>
      <c r="DB7" s="430">
        <v>2968464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557901</v>
      </c>
      <c r="BO8" s="431"/>
      <c r="BP8" s="431"/>
      <c r="BQ8" s="431"/>
      <c r="BR8" s="431"/>
      <c r="BS8" s="431"/>
      <c r="BT8" s="431"/>
      <c r="BU8" s="432"/>
      <c r="BV8" s="430">
        <v>391683</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0.86</v>
      </c>
      <c r="CU8" s="544"/>
      <c r="CV8" s="544"/>
      <c r="CW8" s="544"/>
      <c r="CX8" s="544"/>
      <c r="CY8" s="544"/>
      <c r="CZ8" s="544"/>
      <c r="DA8" s="545"/>
      <c r="DB8" s="543">
        <v>0.85</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8093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166218</v>
      </c>
      <c r="BO9" s="431"/>
      <c r="BP9" s="431"/>
      <c r="BQ9" s="431"/>
      <c r="BR9" s="431"/>
      <c r="BS9" s="431"/>
      <c r="BT9" s="431"/>
      <c r="BU9" s="432"/>
      <c r="BV9" s="430">
        <v>30339</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9.6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8786</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280</v>
      </c>
      <c r="BO10" s="431"/>
      <c r="BP10" s="431"/>
      <c r="BQ10" s="431"/>
      <c r="BR10" s="431"/>
      <c r="BS10" s="431"/>
      <c r="BT10" s="431"/>
      <c r="BU10" s="432"/>
      <c r="BV10" s="430">
        <v>595</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94</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8385</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94</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56090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8142</v>
      </c>
      <c r="S13" s="534"/>
      <c r="T13" s="534"/>
      <c r="U13" s="534"/>
      <c r="V13" s="535"/>
      <c r="W13" s="521" t="s">
        <v>139</v>
      </c>
      <c r="X13" s="443"/>
      <c r="Y13" s="443"/>
      <c r="Z13" s="443"/>
      <c r="AA13" s="443"/>
      <c r="AB13" s="444"/>
      <c r="AC13" s="406">
        <v>256</v>
      </c>
      <c r="AD13" s="407"/>
      <c r="AE13" s="407"/>
      <c r="AF13" s="407"/>
      <c r="AG13" s="408"/>
      <c r="AH13" s="406">
        <v>237</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166498</v>
      </c>
      <c r="BO13" s="431"/>
      <c r="BP13" s="431"/>
      <c r="BQ13" s="431"/>
      <c r="BR13" s="431"/>
      <c r="BS13" s="431"/>
      <c r="BT13" s="431"/>
      <c r="BU13" s="432"/>
      <c r="BV13" s="430">
        <v>-25156</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9.5</v>
      </c>
      <c r="CU13" s="401"/>
      <c r="CV13" s="401"/>
      <c r="CW13" s="401"/>
      <c r="CX13" s="401"/>
      <c r="CY13" s="401"/>
      <c r="CZ13" s="401"/>
      <c r="DA13" s="402"/>
      <c r="DB13" s="400">
        <v>8.4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8512</v>
      </c>
      <c r="S14" s="534"/>
      <c r="T14" s="534"/>
      <c r="U14" s="534"/>
      <c r="V14" s="535"/>
      <c r="W14" s="536"/>
      <c r="X14" s="446"/>
      <c r="Y14" s="446"/>
      <c r="Z14" s="446"/>
      <c r="AA14" s="446"/>
      <c r="AB14" s="447"/>
      <c r="AC14" s="526">
        <v>5.8</v>
      </c>
      <c r="AD14" s="527"/>
      <c r="AE14" s="527"/>
      <c r="AF14" s="527"/>
      <c r="AG14" s="528"/>
      <c r="AH14" s="526">
        <v>5.3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49.7</v>
      </c>
      <c r="CU14" s="538"/>
      <c r="CV14" s="538"/>
      <c r="CW14" s="538"/>
      <c r="CX14" s="538"/>
      <c r="CY14" s="538"/>
      <c r="CZ14" s="538"/>
      <c r="DA14" s="539"/>
      <c r="DB14" s="537">
        <v>53.6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8284</v>
      </c>
      <c r="S15" s="534"/>
      <c r="T15" s="534"/>
      <c r="U15" s="534"/>
      <c r="V15" s="535"/>
      <c r="W15" s="521" t="s">
        <v>146</v>
      </c>
      <c r="X15" s="443"/>
      <c r="Y15" s="443"/>
      <c r="Z15" s="443"/>
      <c r="AA15" s="443"/>
      <c r="AB15" s="444"/>
      <c r="AC15" s="406">
        <v>1769</v>
      </c>
      <c r="AD15" s="407"/>
      <c r="AE15" s="407"/>
      <c r="AF15" s="407"/>
      <c r="AG15" s="408"/>
      <c r="AH15" s="406">
        <v>1893</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2029226</v>
      </c>
      <c r="BO15" s="426"/>
      <c r="BP15" s="426"/>
      <c r="BQ15" s="426"/>
      <c r="BR15" s="426"/>
      <c r="BS15" s="426"/>
      <c r="BT15" s="426"/>
      <c r="BU15" s="427"/>
      <c r="BV15" s="425">
        <v>1972462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39.799999999999997</v>
      </c>
      <c r="AD16" s="527"/>
      <c r="AE16" s="527"/>
      <c r="AF16" s="527"/>
      <c r="AG16" s="528"/>
      <c r="AH16" s="526">
        <v>42.1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2341090</v>
      </c>
      <c r="BO16" s="431"/>
      <c r="BP16" s="431"/>
      <c r="BQ16" s="431"/>
      <c r="BR16" s="431"/>
      <c r="BS16" s="431"/>
      <c r="BT16" s="431"/>
      <c r="BU16" s="432"/>
      <c r="BV16" s="430">
        <v>2247118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2416</v>
      </c>
      <c r="AD17" s="407"/>
      <c r="AE17" s="407"/>
      <c r="AF17" s="407"/>
      <c r="AG17" s="408"/>
      <c r="AH17" s="406">
        <v>2363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2622187</v>
      </c>
      <c r="BO17" s="431"/>
      <c r="BP17" s="431"/>
      <c r="BQ17" s="431"/>
      <c r="BR17" s="431"/>
      <c r="BS17" s="431"/>
      <c r="BT17" s="431"/>
      <c r="BU17" s="432"/>
      <c r="BV17" s="430">
        <v>2558849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23.11</v>
      </c>
      <c r="M18" s="495"/>
      <c r="N18" s="495"/>
      <c r="O18" s="495"/>
      <c r="P18" s="495"/>
      <c r="Q18" s="495"/>
      <c r="R18" s="496"/>
      <c r="S18" s="496"/>
      <c r="T18" s="496"/>
      <c r="U18" s="496"/>
      <c r="V18" s="497"/>
      <c r="W18" s="511"/>
      <c r="X18" s="512"/>
      <c r="Y18" s="512"/>
      <c r="Z18" s="512"/>
      <c r="AA18" s="512"/>
      <c r="AB18" s="522"/>
      <c r="AC18" s="394">
        <v>54.4</v>
      </c>
      <c r="AD18" s="395"/>
      <c r="AE18" s="395"/>
      <c r="AF18" s="395"/>
      <c r="AG18" s="498"/>
      <c r="AH18" s="394">
        <v>52.6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2879560</v>
      </c>
      <c r="BO18" s="431"/>
      <c r="BP18" s="431"/>
      <c r="BQ18" s="431"/>
      <c r="BR18" s="431"/>
      <c r="BS18" s="431"/>
      <c r="BT18" s="431"/>
      <c r="BU18" s="432"/>
      <c r="BV18" s="430">
        <v>2946755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350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3814359</v>
      </c>
      <c r="BO19" s="431"/>
      <c r="BP19" s="431"/>
      <c r="BQ19" s="431"/>
      <c r="BR19" s="431"/>
      <c r="BS19" s="431"/>
      <c r="BT19" s="431"/>
      <c r="BU19" s="432"/>
      <c r="BV19" s="430">
        <v>3706626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2928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3638258</v>
      </c>
      <c r="BO23" s="431"/>
      <c r="BP23" s="431"/>
      <c r="BQ23" s="431"/>
      <c r="BR23" s="431"/>
      <c r="BS23" s="431"/>
      <c r="BT23" s="431"/>
      <c r="BU23" s="432"/>
      <c r="BV23" s="430">
        <v>3612505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7180</v>
      </c>
      <c r="R24" s="407"/>
      <c r="S24" s="407"/>
      <c r="T24" s="407"/>
      <c r="U24" s="407"/>
      <c r="V24" s="408"/>
      <c r="W24" s="472"/>
      <c r="X24" s="463"/>
      <c r="Y24" s="464"/>
      <c r="Z24" s="403" t="s">
        <v>170</v>
      </c>
      <c r="AA24" s="404"/>
      <c r="AB24" s="404"/>
      <c r="AC24" s="404"/>
      <c r="AD24" s="404"/>
      <c r="AE24" s="404"/>
      <c r="AF24" s="404"/>
      <c r="AG24" s="405"/>
      <c r="AH24" s="406">
        <v>86</v>
      </c>
      <c r="AI24" s="407"/>
      <c r="AJ24" s="407"/>
      <c r="AK24" s="407"/>
      <c r="AL24" s="408"/>
      <c r="AM24" s="406">
        <v>267116</v>
      </c>
      <c r="AN24" s="407"/>
      <c r="AO24" s="407"/>
      <c r="AP24" s="407"/>
      <c r="AQ24" s="407"/>
      <c r="AR24" s="408"/>
      <c r="AS24" s="406">
        <v>3106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2698510</v>
      </c>
      <c r="BO24" s="431"/>
      <c r="BP24" s="431"/>
      <c r="BQ24" s="431"/>
      <c r="BR24" s="431"/>
      <c r="BS24" s="431"/>
      <c r="BT24" s="431"/>
      <c r="BU24" s="432"/>
      <c r="BV24" s="430">
        <v>2569730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5900</v>
      </c>
      <c r="R25" s="407"/>
      <c r="S25" s="407"/>
      <c r="T25" s="407"/>
      <c r="U25" s="407"/>
      <c r="V25" s="408"/>
      <c r="W25" s="472"/>
      <c r="X25" s="463"/>
      <c r="Y25" s="464"/>
      <c r="Z25" s="403" t="s">
        <v>173</v>
      </c>
      <c r="AA25" s="404"/>
      <c r="AB25" s="404"/>
      <c r="AC25" s="404"/>
      <c r="AD25" s="404"/>
      <c r="AE25" s="404"/>
      <c r="AF25" s="404"/>
      <c r="AG25" s="405"/>
      <c r="AH25" s="406" t="s">
        <v>130</v>
      </c>
      <c r="AI25" s="407"/>
      <c r="AJ25" s="407"/>
      <c r="AK25" s="407"/>
      <c r="AL25" s="408"/>
      <c r="AM25" s="406" t="s">
        <v>130</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492753</v>
      </c>
      <c r="BO25" s="426"/>
      <c r="BP25" s="426"/>
      <c r="BQ25" s="426"/>
      <c r="BR25" s="426"/>
      <c r="BS25" s="426"/>
      <c r="BT25" s="426"/>
      <c r="BU25" s="427"/>
      <c r="BV25" s="425">
        <v>651483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5410</v>
      </c>
      <c r="R26" s="407"/>
      <c r="S26" s="407"/>
      <c r="T26" s="407"/>
      <c r="U26" s="407"/>
      <c r="V26" s="408"/>
      <c r="W26" s="472"/>
      <c r="X26" s="463"/>
      <c r="Y26" s="464"/>
      <c r="Z26" s="403" t="s">
        <v>177</v>
      </c>
      <c r="AA26" s="485"/>
      <c r="AB26" s="485"/>
      <c r="AC26" s="485"/>
      <c r="AD26" s="485"/>
      <c r="AE26" s="485"/>
      <c r="AF26" s="485"/>
      <c r="AG26" s="486"/>
      <c r="AH26" s="406" t="s">
        <v>130</v>
      </c>
      <c r="AI26" s="407"/>
      <c r="AJ26" s="407"/>
      <c r="AK26" s="407"/>
      <c r="AL26" s="408"/>
      <c r="AM26" s="406" t="s">
        <v>130</v>
      </c>
      <c r="AN26" s="407"/>
      <c r="AO26" s="407"/>
      <c r="AP26" s="407"/>
      <c r="AQ26" s="407"/>
      <c r="AR26" s="408"/>
      <c r="AS26" s="406" t="s">
        <v>174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130</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3550</v>
      </c>
      <c r="R27" s="407"/>
      <c r="S27" s="407"/>
      <c r="T27" s="407"/>
      <c r="U27" s="407"/>
      <c r="V27" s="408"/>
      <c r="W27" s="472"/>
      <c r="X27" s="463"/>
      <c r="Y27" s="464"/>
      <c r="Z27" s="403" t="s">
        <v>180</v>
      </c>
      <c r="AA27" s="404"/>
      <c r="AB27" s="404"/>
      <c r="AC27" s="404"/>
      <c r="AD27" s="404"/>
      <c r="AE27" s="404"/>
      <c r="AF27" s="404"/>
      <c r="AG27" s="405"/>
      <c r="AH27" s="406" t="s">
        <v>174</v>
      </c>
      <c r="AI27" s="407"/>
      <c r="AJ27" s="407"/>
      <c r="AK27" s="407"/>
      <c r="AL27" s="408"/>
      <c r="AM27" s="406" t="s">
        <v>174</v>
      </c>
      <c r="AN27" s="407"/>
      <c r="AO27" s="407"/>
      <c r="AP27" s="407"/>
      <c r="AQ27" s="407"/>
      <c r="AR27" s="408"/>
      <c r="AS27" s="406" t="s">
        <v>174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129499</v>
      </c>
      <c r="BO27" s="434"/>
      <c r="BP27" s="434"/>
      <c r="BQ27" s="434"/>
      <c r="BR27" s="434"/>
      <c r="BS27" s="434"/>
      <c r="BT27" s="434"/>
      <c r="BU27" s="435"/>
      <c r="BV27" s="433">
        <v>129435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3160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782471</v>
      </c>
      <c r="BO28" s="426"/>
      <c r="BP28" s="426"/>
      <c r="BQ28" s="426"/>
      <c r="BR28" s="426"/>
      <c r="BS28" s="426"/>
      <c r="BT28" s="426"/>
      <c r="BU28" s="427"/>
      <c r="BV28" s="425">
        <v>782191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3010</v>
      </c>
      <c r="R29" s="407"/>
      <c r="S29" s="407"/>
      <c r="T29" s="407"/>
      <c r="U29" s="407"/>
      <c r="V29" s="408"/>
      <c r="W29" s="473"/>
      <c r="X29" s="474"/>
      <c r="Y29" s="475"/>
      <c r="Z29" s="403" t="s">
        <v>186</v>
      </c>
      <c r="AA29" s="404"/>
      <c r="AB29" s="404"/>
      <c r="AC29" s="404"/>
      <c r="AD29" s="404"/>
      <c r="AE29" s="404"/>
      <c r="AF29" s="404"/>
      <c r="AG29" s="405"/>
      <c r="AH29" s="406">
        <v>86</v>
      </c>
      <c r="AI29" s="407"/>
      <c r="AJ29" s="407"/>
      <c r="AK29" s="407"/>
      <c r="AL29" s="408"/>
      <c r="AM29" s="406">
        <v>267116</v>
      </c>
      <c r="AN29" s="407"/>
      <c r="AO29" s="407"/>
      <c r="AP29" s="407"/>
      <c r="AQ29" s="407"/>
      <c r="AR29" s="408"/>
      <c r="AS29" s="406">
        <v>3106</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83311</v>
      </c>
      <c r="BO29" s="431"/>
      <c r="BP29" s="431"/>
      <c r="BQ29" s="431"/>
      <c r="BR29" s="431"/>
      <c r="BS29" s="431"/>
      <c r="BT29" s="431"/>
      <c r="BU29" s="432"/>
      <c r="BV29" s="430">
        <v>83303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862373</v>
      </c>
      <c r="BO30" s="434"/>
      <c r="BP30" s="434"/>
      <c r="BQ30" s="434"/>
      <c r="BR30" s="434"/>
      <c r="BS30" s="434"/>
      <c r="BT30" s="434"/>
      <c r="BU30" s="435"/>
      <c r="BV30" s="433">
        <v>1136635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さしま環境管理事務組合（一般会計）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五霞まちづくり交流センター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さしま環境管理事務組合（清水丘聖地霊園管理事業特別会計）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茨城西南地方広域市町村圏事務組合（一般会計）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茨城西南地方広域市町村圏事務組合（利根老人ホーム事業特別会計）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茨城県市町村総合事務組合（一般会計）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茨城県市町村総合事務組合（県民交通災害共済事業特別会計）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茨城租税債権管理機構（一般会計）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茨城県後期高齢者医療広域連合（一般会計）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茨城県後期高齢者医療広域連合会（後期高齢医療特別会計）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70mrffavUvv4PuyYbnXLC2ejTW3w2F+w0aXo1+BNsUDTTDuXlsZ3qrMsXXL2xwxZkJnRBLj9w0IoYDgGvHioA==" saltValue="b7nFTaNkamSFnX1iGhio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F53" sqref="F53:F5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574</v>
      </c>
      <c r="D34" s="1212"/>
      <c r="E34" s="1213"/>
      <c r="F34" s="32">
        <v>10.64</v>
      </c>
      <c r="G34" s="33">
        <v>5.25</v>
      </c>
      <c r="H34" s="33">
        <v>12.4</v>
      </c>
      <c r="I34" s="33">
        <v>13.19</v>
      </c>
      <c r="J34" s="34">
        <v>18.04</v>
      </c>
      <c r="K34" s="22"/>
      <c r="L34" s="22"/>
      <c r="M34" s="22"/>
      <c r="N34" s="22"/>
      <c r="O34" s="22"/>
      <c r="P34" s="22"/>
    </row>
    <row r="35" spans="1:16" ht="39" customHeight="1" x14ac:dyDescent="0.15">
      <c r="A35" s="22"/>
      <c r="B35" s="35"/>
      <c r="C35" s="1206" t="s">
        <v>575</v>
      </c>
      <c r="D35" s="1207"/>
      <c r="E35" s="1208"/>
      <c r="F35" s="36">
        <v>8.99</v>
      </c>
      <c r="G35" s="37">
        <v>6.39</v>
      </c>
      <c r="H35" s="37">
        <v>7.07</v>
      </c>
      <c r="I35" s="37">
        <v>7.02</v>
      </c>
      <c r="J35" s="38">
        <v>6.2</v>
      </c>
      <c r="K35" s="22"/>
      <c r="L35" s="22"/>
      <c r="M35" s="22"/>
      <c r="N35" s="22"/>
      <c r="O35" s="22"/>
      <c r="P35" s="22"/>
    </row>
    <row r="36" spans="1:16" ht="39" customHeight="1" x14ac:dyDescent="0.15">
      <c r="A36" s="22"/>
      <c r="B36" s="35"/>
      <c r="C36" s="1206" t="s">
        <v>576</v>
      </c>
      <c r="D36" s="1207"/>
      <c r="E36" s="1208"/>
      <c r="F36" s="36">
        <v>0.1</v>
      </c>
      <c r="G36" s="37">
        <v>0.31</v>
      </c>
      <c r="H36" s="37">
        <v>0.03</v>
      </c>
      <c r="I36" s="37">
        <v>1.49</v>
      </c>
      <c r="J36" s="38">
        <v>2.27</v>
      </c>
      <c r="K36" s="22"/>
      <c r="L36" s="22"/>
      <c r="M36" s="22"/>
      <c r="N36" s="22"/>
      <c r="O36" s="22"/>
      <c r="P36" s="22"/>
    </row>
    <row r="37" spans="1:16" ht="39" customHeight="1" x14ac:dyDescent="0.15">
      <c r="A37" s="22"/>
      <c r="B37" s="35"/>
      <c r="C37" s="1206" t="s">
        <v>577</v>
      </c>
      <c r="D37" s="1207"/>
      <c r="E37" s="1208"/>
      <c r="F37" s="36">
        <v>2.54</v>
      </c>
      <c r="G37" s="37">
        <v>2.92</v>
      </c>
      <c r="H37" s="37">
        <v>1.28</v>
      </c>
      <c r="I37" s="37">
        <v>0.09</v>
      </c>
      <c r="J37" s="38">
        <v>1.0900000000000001</v>
      </c>
      <c r="K37" s="22"/>
      <c r="L37" s="22"/>
      <c r="M37" s="22"/>
      <c r="N37" s="22"/>
      <c r="O37" s="22"/>
      <c r="P37" s="22"/>
    </row>
    <row r="38" spans="1:16" ht="39" customHeight="1" x14ac:dyDescent="0.15">
      <c r="A38" s="22"/>
      <c r="B38" s="35"/>
      <c r="C38" s="1206" t="s">
        <v>578</v>
      </c>
      <c r="D38" s="1207"/>
      <c r="E38" s="1208"/>
      <c r="F38" s="36">
        <v>0.2</v>
      </c>
      <c r="G38" s="37">
        <v>0.18</v>
      </c>
      <c r="H38" s="37">
        <v>0.24</v>
      </c>
      <c r="I38" s="37">
        <v>1.46</v>
      </c>
      <c r="J38" s="38">
        <v>0.33</v>
      </c>
      <c r="K38" s="22"/>
      <c r="L38" s="22"/>
      <c r="M38" s="22"/>
      <c r="N38" s="22"/>
      <c r="O38" s="22"/>
      <c r="P38" s="22"/>
    </row>
    <row r="39" spans="1:16" ht="39" customHeight="1" x14ac:dyDescent="0.15">
      <c r="A39" s="22"/>
      <c r="B39" s="35"/>
      <c r="C39" s="1206" t="s">
        <v>579</v>
      </c>
      <c r="D39" s="1207"/>
      <c r="E39" s="1208"/>
      <c r="F39" s="36">
        <v>0.03</v>
      </c>
      <c r="G39" s="37">
        <v>0.03</v>
      </c>
      <c r="H39" s="37">
        <v>0.03</v>
      </c>
      <c r="I39" s="37">
        <v>0.23</v>
      </c>
      <c r="J39" s="38">
        <v>0.03</v>
      </c>
      <c r="K39" s="22"/>
      <c r="L39" s="22"/>
      <c r="M39" s="22"/>
      <c r="N39" s="22"/>
      <c r="O39" s="22"/>
      <c r="P39" s="22"/>
    </row>
    <row r="40" spans="1:16" ht="39" customHeight="1" x14ac:dyDescent="0.15">
      <c r="A40" s="22"/>
      <c r="B40" s="35"/>
      <c r="C40" s="1206" t="s">
        <v>580</v>
      </c>
      <c r="D40" s="1207"/>
      <c r="E40" s="1208"/>
      <c r="F40" s="36">
        <v>0.01</v>
      </c>
      <c r="G40" s="37">
        <v>0.01</v>
      </c>
      <c r="H40" s="37">
        <v>0.01</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581</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582</v>
      </c>
      <c r="D43" s="1210"/>
      <c r="E43" s="1211"/>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QS8jP9saYnjFc16PA2LosWfZ5YIUwYWVDiYnhXRlul4+OoIVP79hqdW55nbcoS0WjW7AVJMAbsIs0Xt1OfJQ==" saltValue="NTLFtKgvhFh/spF0puGt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G52" zoomScaleSheetLayoutView="55" workbookViewId="0">
      <selection activeCell="L60" sqref="L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304</v>
      </c>
      <c r="L45" s="60">
        <v>318</v>
      </c>
      <c r="M45" s="60">
        <v>335</v>
      </c>
      <c r="N45" s="60">
        <v>357</v>
      </c>
      <c r="O45" s="61">
        <v>347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15">
      <c r="A48" s="48"/>
      <c r="B48" s="1234"/>
      <c r="C48" s="1235"/>
      <c r="D48" s="62"/>
      <c r="E48" s="1216" t="s">
        <v>15</v>
      </c>
      <c r="F48" s="1216"/>
      <c r="G48" s="1216"/>
      <c r="H48" s="1216"/>
      <c r="I48" s="1216"/>
      <c r="J48" s="1217"/>
      <c r="K48" s="63">
        <v>316</v>
      </c>
      <c r="L48" s="64">
        <v>276</v>
      </c>
      <c r="M48" s="64">
        <v>272</v>
      </c>
      <c r="N48" s="64">
        <v>243</v>
      </c>
      <c r="O48" s="65">
        <v>332</v>
      </c>
      <c r="P48" s="48"/>
      <c r="Q48" s="48"/>
      <c r="R48" s="48"/>
      <c r="S48" s="48"/>
      <c r="T48" s="48"/>
      <c r="U48" s="48"/>
    </row>
    <row r="49" spans="1:21" ht="30.75" customHeight="1" x14ac:dyDescent="0.15">
      <c r="A49" s="48"/>
      <c r="B49" s="1234"/>
      <c r="C49" s="1235"/>
      <c r="D49" s="62"/>
      <c r="E49" s="1216" t="s">
        <v>16</v>
      </c>
      <c r="F49" s="1216"/>
      <c r="G49" s="1216"/>
      <c r="H49" s="1216"/>
      <c r="I49" s="1216"/>
      <c r="J49" s="1217"/>
      <c r="K49" s="63">
        <v>62</v>
      </c>
      <c r="L49" s="64">
        <v>61</v>
      </c>
      <c r="M49" s="64">
        <v>63</v>
      </c>
      <c r="N49" s="64">
        <v>59</v>
      </c>
      <c r="O49" s="65">
        <v>61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524</v>
      </c>
      <c r="L50" s="64" t="s">
        <v>524</v>
      </c>
      <c r="M50" s="64" t="s">
        <v>524</v>
      </c>
      <c r="N50" s="64" t="s">
        <v>524</v>
      </c>
      <c r="O50" s="65" t="s">
        <v>524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524</v>
      </c>
      <c r="L51" s="64" t="s">
        <v>524</v>
      </c>
      <c r="M51" s="64" t="s">
        <v>524</v>
      </c>
      <c r="N51" s="64" t="s">
        <v>524</v>
      </c>
      <c r="O51" s="65" t="s">
        <v>524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441</v>
      </c>
      <c r="L52" s="64">
        <v>445</v>
      </c>
      <c r="M52" s="64">
        <v>453</v>
      </c>
      <c r="N52" s="64">
        <v>450</v>
      </c>
      <c r="O52" s="65">
        <v>437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241</v>
      </c>
      <c r="L53" s="69">
        <v>210</v>
      </c>
      <c r="M53" s="69">
        <v>217</v>
      </c>
      <c r="N53" s="69">
        <v>209</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608</v>
      </c>
      <c r="L57" s="84" t="s">
        <v>608</v>
      </c>
      <c r="M57" s="84" t="s">
        <v>608</v>
      </c>
      <c r="N57" s="84" t="s">
        <v>608</v>
      </c>
      <c r="O57" s="85" t="s">
        <v>608</v>
      </c>
    </row>
    <row r="58" spans="1:21" ht="31.5" customHeight="1" thickBot="1" x14ac:dyDescent="0.2">
      <c r="B58" s="1224"/>
      <c r="C58" s="1225"/>
      <c r="D58" s="1229" t="s">
        <v>27</v>
      </c>
      <c r="E58" s="1230"/>
      <c r="F58" s="1230"/>
      <c r="G58" s="1230"/>
      <c r="H58" s="1230"/>
      <c r="I58" s="1230"/>
      <c r="J58" s="1231"/>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Kzhdx5pNhSFMWBTuKRwB05/de7vlQexS5+qzXhA1MQpm1ppU6zgHwyyv8uOKboCaao8J8F7gQM9+OeUC9aCuw==" saltValue="FjrNebMj5zCXLHgUDhs9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1" zoomScaleSheetLayoutView="100" workbookViewId="0">
      <selection activeCell="F53" sqref="F53:F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2" t="s">
        <v>30</v>
      </c>
      <c r="C41" s="1253"/>
      <c r="D41" s="102"/>
      <c r="E41" s="1254" t="s">
        <v>31</v>
      </c>
      <c r="F41" s="1254"/>
      <c r="G41" s="1254"/>
      <c r="H41" s="1255"/>
      <c r="I41" s="103">
        <v>3718</v>
      </c>
      <c r="J41" s="104">
        <v>3671</v>
      </c>
      <c r="K41" s="104">
        <v>3621</v>
      </c>
      <c r="L41" s="104">
        <v>3612</v>
      </c>
      <c r="M41" s="105">
        <v>3638</v>
      </c>
    </row>
    <row r="42" spans="2:13" ht="27.75" customHeight="1" x14ac:dyDescent="0.15">
      <c r="B42" s="1242"/>
      <c r="C42" s="1243"/>
      <c r="D42" s="106"/>
      <c r="E42" s="1246" t="s">
        <v>32</v>
      </c>
      <c r="F42" s="1246"/>
      <c r="G42" s="1246"/>
      <c r="H42" s="1247"/>
      <c r="I42" s="107" t="s">
        <v>524</v>
      </c>
      <c r="J42" s="108" t="s">
        <v>524</v>
      </c>
      <c r="K42" s="108" t="s">
        <v>524</v>
      </c>
      <c r="L42" s="108" t="s">
        <v>524</v>
      </c>
      <c r="M42" s="109" t="s">
        <v>524</v>
      </c>
    </row>
    <row r="43" spans="2:13" ht="27.75" customHeight="1" x14ac:dyDescent="0.15">
      <c r="B43" s="1242"/>
      <c r="C43" s="1243"/>
      <c r="D43" s="106"/>
      <c r="E43" s="1246" t="s">
        <v>33</v>
      </c>
      <c r="F43" s="1246"/>
      <c r="G43" s="1246"/>
      <c r="H43" s="1247"/>
      <c r="I43" s="107">
        <v>3741</v>
      </c>
      <c r="J43" s="108">
        <v>3651</v>
      </c>
      <c r="K43" s="108">
        <v>3616</v>
      </c>
      <c r="L43" s="108">
        <v>3236</v>
      </c>
      <c r="M43" s="109">
        <v>3000</v>
      </c>
    </row>
    <row r="44" spans="2:13" ht="27.75" customHeight="1" x14ac:dyDescent="0.15">
      <c r="B44" s="1242"/>
      <c r="C44" s="1243"/>
      <c r="D44" s="106"/>
      <c r="E44" s="1246" t="s">
        <v>34</v>
      </c>
      <c r="F44" s="1246"/>
      <c r="G44" s="1246"/>
      <c r="H44" s="1247"/>
      <c r="I44" s="107">
        <v>276</v>
      </c>
      <c r="J44" s="108">
        <v>230</v>
      </c>
      <c r="K44" s="108">
        <v>184</v>
      </c>
      <c r="L44" s="108">
        <v>135</v>
      </c>
      <c r="M44" s="109">
        <v>92</v>
      </c>
    </row>
    <row r="45" spans="2:13" ht="27.75" customHeight="1" x14ac:dyDescent="0.15">
      <c r="B45" s="1242"/>
      <c r="C45" s="1243"/>
      <c r="D45" s="106"/>
      <c r="E45" s="1246" t="s">
        <v>35</v>
      </c>
      <c r="F45" s="1246"/>
      <c r="G45" s="1246"/>
      <c r="H45" s="1247"/>
      <c r="I45" s="107">
        <v>888</v>
      </c>
      <c r="J45" s="108">
        <v>828</v>
      </c>
      <c r="K45" s="108">
        <v>776</v>
      </c>
      <c r="L45" s="108">
        <v>876</v>
      </c>
      <c r="M45" s="109">
        <v>904</v>
      </c>
    </row>
    <row r="46" spans="2:13" ht="27.75" customHeight="1" x14ac:dyDescent="0.15">
      <c r="B46" s="1242"/>
      <c r="C46" s="1243"/>
      <c r="D46" s="110"/>
      <c r="E46" s="1246" t="s">
        <v>36</v>
      </c>
      <c r="F46" s="1246"/>
      <c r="G46" s="1246"/>
      <c r="H46" s="1247"/>
      <c r="I46" s="107" t="s">
        <v>524</v>
      </c>
      <c r="J46" s="108" t="s">
        <v>524</v>
      </c>
      <c r="K46" s="108" t="s">
        <v>524</v>
      </c>
      <c r="L46" s="108" t="s">
        <v>524</v>
      </c>
      <c r="M46" s="109" t="s">
        <v>524</v>
      </c>
    </row>
    <row r="47" spans="2:13" ht="27.75" customHeight="1" x14ac:dyDescent="0.15">
      <c r="B47" s="1242"/>
      <c r="C47" s="1243"/>
      <c r="D47" s="111"/>
      <c r="E47" s="1256" t="s">
        <v>37</v>
      </c>
      <c r="F47" s="1257"/>
      <c r="G47" s="1257"/>
      <c r="H47" s="1258"/>
      <c r="I47" s="107" t="s">
        <v>524</v>
      </c>
      <c r="J47" s="108" t="s">
        <v>524</v>
      </c>
      <c r="K47" s="108" t="s">
        <v>524</v>
      </c>
      <c r="L47" s="108" t="s">
        <v>524</v>
      </c>
      <c r="M47" s="109" t="s">
        <v>524</v>
      </c>
    </row>
    <row r="48" spans="2:13" ht="27.75" customHeight="1" x14ac:dyDescent="0.15">
      <c r="B48" s="1242"/>
      <c r="C48" s="1243"/>
      <c r="D48" s="106"/>
      <c r="E48" s="1246" t="s">
        <v>38</v>
      </c>
      <c r="F48" s="1246"/>
      <c r="G48" s="1246"/>
      <c r="H48" s="1247"/>
      <c r="I48" s="107" t="s">
        <v>524</v>
      </c>
      <c r="J48" s="108" t="s">
        <v>524</v>
      </c>
      <c r="K48" s="108" t="s">
        <v>524</v>
      </c>
      <c r="L48" s="108" t="s">
        <v>524</v>
      </c>
      <c r="M48" s="109" t="s">
        <v>524</v>
      </c>
    </row>
    <row r="49" spans="2:13" ht="27.75" customHeight="1" x14ac:dyDescent="0.15">
      <c r="B49" s="1244"/>
      <c r="C49" s="1245"/>
      <c r="D49" s="106"/>
      <c r="E49" s="1246" t="s">
        <v>39</v>
      </c>
      <c r="F49" s="1246"/>
      <c r="G49" s="1246"/>
      <c r="H49" s="1247"/>
      <c r="I49" s="107" t="s">
        <v>524</v>
      </c>
      <c r="J49" s="108" t="s">
        <v>524</v>
      </c>
      <c r="K49" s="108" t="s">
        <v>524</v>
      </c>
      <c r="L49" s="108" t="s">
        <v>524</v>
      </c>
      <c r="M49" s="109" t="s">
        <v>524</v>
      </c>
    </row>
    <row r="50" spans="2:13" ht="27.75" customHeight="1" x14ac:dyDescent="0.15">
      <c r="B50" s="1240" t="s">
        <v>40</v>
      </c>
      <c r="C50" s="1241"/>
      <c r="D50" s="112"/>
      <c r="E50" s="1246" t="s">
        <v>41</v>
      </c>
      <c r="F50" s="1246"/>
      <c r="G50" s="1246"/>
      <c r="H50" s="1247"/>
      <c r="I50" s="107">
        <v>2568</v>
      </c>
      <c r="J50" s="108">
        <v>2783</v>
      </c>
      <c r="K50" s="108">
        <v>2073</v>
      </c>
      <c r="L50" s="108">
        <v>2026</v>
      </c>
      <c r="M50" s="109">
        <v>1793</v>
      </c>
    </row>
    <row r="51" spans="2:13" ht="27.75" customHeight="1" x14ac:dyDescent="0.15">
      <c r="B51" s="1242"/>
      <c r="C51" s="1243"/>
      <c r="D51" s="106"/>
      <c r="E51" s="1246" t="s">
        <v>42</v>
      </c>
      <c r="F51" s="1246"/>
      <c r="G51" s="1246"/>
      <c r="H51" s="1247"/>
      <c r="I51" s="107">
        <v>14</v>
      </c>
      <c r="J51" s="108">
        <v>1</v>
      </c>
      <c r="K51" s="108">
        <v>0</v>
      </c>
      <c r="L51" s="108">
        <v>0</v>
      </c>
      <c r="M51" s="109" t="s">
        <v>524</v>
      </c>
    </row>
    <row r="52" spans="2:13" ht="27.75" customHeight="1" x14ac:dyDescent="0.15">
      <c r="B52" s="1244"/>
      <c r="C52" s="1245"/>
      <c r="D52" s="106"/>
      <c r="E52" s="1246" t="s">
        <v>43</v>
      </c>
      <c r="F52" s="1246"/>
      <c r="G52" s="1246"/>
      <c r="H52" s="1247"/>
      <c r="I52" s="107">
        <v>5372</v>
      </c>
      <c r="J52" s="108">
        <v>5261</v>
      </c>
      <c r="K52" s="108">
        <v>5121</v>
      </c>
      <c r="L52" s="108">
        <v>4481</v>
      </c>
      <c r="M52" s="109">
        <v>4519</v>
      </c>
    </row>
    <row r="53" spans="2:13" ht="27.75" customHeight="1" thickBot="1" x14ac:dyDescent="0.2">
      <c r="B53" s="1248" t="s">
        <v>44</v>
      </c>
      <c r="C53" s="1249"/>
      <c r="D53" s="113"/>
      <c r="E53" s="1250" t="s">
        <v>45</v>
      </c>
      <c r="F53" s="1250"/>
      <c r="G53" s="1250"/>
      <c r="H53" s="1251"/>
      <c r="I53" s="114">
        <v>670</v>
      </c>
      <c r="J53" s="115">
        <v>336</v>
      </c>
      <c r="K53" s="115">
        <v>1003</v>
      </c>
      <c r="L53" s="115">
        <v>1352</v>
      </c>
      <c r="M53" s="116">
        <v>1322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JvKRxyr7CqUBlk8M/aFD7nsB9CK5uDTw+g1ACbJC+3nHsmSW3eeieHlABIR/3csaZP9hFXVD3BLY/YT0QC/ng==" saltValue="aS1ZNq1Dg4+x/8vanoXN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election activeCell="F53" sqref="F53:F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838</v>
      </c>
      <c r="G55" s="128">
        <v>782</v>
      </c>
      <c r="H55" s="129">
        <v>782</v>
      </c>
    </row>
    <row r="56" spans="2:8" ht="52.5" customHeight="1" x14ac:dyDescent="0.15">
      <c r="B56" s="130"/>
      <c r="C56" s="1269" t="s">
        <v>49</v>
      </c>
      <c r="D56" s="1269"/>
      <c r="E56" s="1270"/>
      <c r="F56" s="131">
        <v>83</v>
      </c>
      <c r="G56" s="131">
        <v>83</v>
      </c>
      <c r="H56" s="132">
        <v>83</v>
      </c>
    </row>
    <row r="57" spans="2:8" ht="53.25" customHeight="1" x14ac:dyDescent="0.15">
      <c r="B57" s="130"/>
      <c r="C57" s="1271" t="s">
        <v>50</v>
      </c>
      <c r="D57" s="1271"/>
      <c r="E57" s="1272"/>
      <c r="F57" s="133">
        <v>1179</v>
      </c>
      <c r="G57" s="133">
        <v>1137</v>
      </c>
      <c r="H57" s="134">
        <v>862</v>
      </c>
    </row>
    <row r="58" spans="2:8" ht="45.75" customHeight="1" x14ac:dyDescent="0.15">
      <c r="B58" s="135"/>
      <c r="C58" s="1259" t="s">
        <v>603</v>
      </c>
      <c r="D58" s="1260"/>
      <c r="E58" s="1261"/>
      <c r="F58" s="136">
        <v>400</v>
      </c>
      <c r="G58" s="136">
        <v>335</v>
      </c>
      <c r="H58" s="137">
        <v>331</v>
      </c>
    </row>
    <row r="59" spans="2:8" ht="45.75" customHeight="1" x14ac:dyDescent="0.15">
      <c r="B59" s="135"/>
      <c r="C59" s="1259" t="s">
        <v>604</v>
      </c>
      <c r="D59" s="1260"/>
      <c r="E59" s="1261"/>
      <c r="F59" s="136">
        <v>495</v>
      </c>
      <c r="G59" s="136">
        <v>497</v>
      </c>
      <c r="H59" s="137">
        <v>207</v>
      </c>
    </row>
    <row r="60" spans="2:8" ht="45.75" customHeight="1" x14ac:dyDescent="0.15">
      <c r="B60" s="135"/>
      <c r="C60" s="1259" t="s">
        <v>605</v>
      </c>
      <c r="D60" s="1260"/>
      <c r="E60" s="1261"/>
      <c r="F60" s="136">
        <v>168</v>
      </c>
      <c r="G60" s="136">
        <v>168</v>
      </c>
      <c r="H60" s="137">
        <v>168</v>
      </c>
    </row>
    <row r="61" spans="2:8" ht="45.75" customHeight="1" x14ac:dyDescent="0.15">
      <c r="B61" s="135"/>
      <c r="C61" s="1259" t="s">
        <v>606</v>
      </c>
      <c r="D61" s="1260"/>
      <c r="E61" s="1261"/>
      <c r="F61" s="136">
        <v>51</v>
      </c>
      <c r="G61" s="136">
        <v>72</v>
      </c>
      <c r="H61" s="137">
        <v>92</v>
      </c>
    </row>
    <row r="62" spans="2:8" ht="45.75" customHeight="1" thickBot="1" x14ac:dyDescent="0.2">
      <c r="B62" s="138"/>
      <c r="C62" s="1262" t="s">
        <v>607</v>
      </c>
      <c r="D62" s="1263"/>
      <c r="E62" s="1264"/>
      <c r="F62" s="139">
        <v>37</v>
      </c>
      <c r="G62" s="139">
        <v>37</v>
      </c>
      <c r="H62" s="140">
        <v>37</v>
      </c>
    </row>
    <row r="63" spans="2:8" ht="52.5" customHeight="1" thickBot="1" x14ac:dyDescent="0.2">
      <c r="B63" s="141"/>
      <c r="C63" s="1265" t="s">
        <v>51</v>
      </c>
      <c r="D63" s="1265"/>
      <c r="E63" s="1266"/>
      <c r="F63" s="142">
        <v>2100</v>
      </c>
      <c r="G63" s="142">
        <v>2002</v>
      </c>
      <c r="H63" s="143">
        <v>1728</v>
      </c>
    </row>
    <row r="64" spans="2:8" ht="15" customHeight="1" x14ac:dyDescent="0.15"/>
  </sheetData>
  <sheetProtection algorithmName="SHA-512" hashValue="xepg0pW2Ytowu8uOwiwDLmXCpECOJFD1lq0aQFKBVVVhyoltaSHUYKu2Xy5OzjKVCXahyy425b6RWBkTwAXaLw==" saltValue="wNGzeNMA7gZmXFUuuhw9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54288</v>
      </c>
      <c r="E3" s="162"/>
      <c r="F3" s="163">
        <v>138651</v>
      </c>
      <c r="G3" s="164"/>
      <c r="H3" s="165"/>
    </row>
    <row r="4" spans="1:8" x14ac:dyDescent="0.15">
      <c r="A4" s="166"/>
      <c r="B4" s="167"/>
      <c r="C4" s="168"/>
      <c r="D4" s="169">
        <v>28521</v>
      </c>
      <c r="E4" s="170"/>
      <c r="F4" s="171">
        <v>71211</v>
      </c>
      <c r="G4" s="172"/>
      <c r="H4" s="173"/>
    </row>
    <row r="5" spans="1:8" x14ac:dyDescent="0.15">
      <c r="A5" s="154" t="s">
        <v>558</v>
      </c>
      <c r="B5" s="159"/>
      <c r="C5" s="160"/>
      <c r="D5" s="161">
        <v>27144</v>
      </c>
      <c r="E5" s="162"/>
      <c r="F5" s="163">
        <v>122882</v>
      </c>
      <c r="G5" s="164"/>
      <c r="H5" s="165"/>
    </row>
    <row r="6" spans="1:8" x14ac:dyDescent="0.15">
      <c r="A6" s="166"/>
      <c r="B6" s="167"/>
      <c r="C6" s="168"/>
      <c r="D6" s="169">
        <v>9824</v>
      </c>
      <c r="E6" s="170"/>
      <c r="F6" s="171">
        <v>65785</v>
      </c>
      <c r="G6" s="172"/>
      <c r="H6" s="173"/>
    </row>
    <row r="7" spans="1:8" x14ac:dyDescent="0.15">
      <c r="A7" s="154" t="s">
        <v>559</v>
      </c>
      <c r="B7" s="159"/>
      <c r="C7" s="160"/>
      <c r="D7" s="161">
        <v>26633</v>
      </c>
      <c r="E7" s="162"/>
      <c r="F7" s="163">
        <v>114790</v>
      </c>
      <c r="G7" s="164"/>
      <c r="H7" s="165"/>
    </row>
    <row r="8" spans="1:8" x14ac:dyDescent="0.15">
      <c r="A8" s="166"/>
      <c r="B8" s="167"/>
      <c r="C8" s="168"/>
      <c r="D8" s="169">
        <v>16109</v>
      </c>
      <c r="E8" s="170"/>
      <c r="F8" s="171">
        <v>55601</v>
      </c>
      <c r="G8" s="172"/>
      <c r="H8" s="173"/>
    </row>
    <row r="9" spans="1:8" x14ac:dyDescent="0.15">
      <c r="A9" s="154" t="s">
        <v>560</v>
      </c>
      <c r="B9" s="159"/>
      <c r="C9" s="160"/>
      <c r="D9" s="161">
        <v>35833</v>
      </c>
      <c r="E9" s="162"/>
      <c r="F9" s="163">
        <v>126262</v>
      </c>
      <c r="G9" s="164"/>
      <c r="H9" s="165"/>
    </row>
    <row r="10" spans="1:8" x14ac:dyDescent="0.15">
      <c r="A10" s="166"/>
      <c r="B10" s="167"/>
      <c r="C10" s="168"/>
      <c r="D10" s="169">
        <v>26219</v>
      </c>
      <c r="E10" s="170"/>
      <c r="F10" s="171">
        <v>56769</v>
      </c>
      <c r="G10" s="172"/>
      <c r="H10" s="173"/>
    </row>
    <row r="11" spans="1:8" x14ac:dyDescent="0.15">
      <c r="A11" s="154" t="s">
        <v>561</v>
      </c>
      <c r="B11" s="159"/>
      <c r="C11" s="160"/>
      <c r="D11" s="161">
        <v>83339</v>
      </c>
      <c r="E11" s="162"/>
      <c r="F11" s="163">
        <v>126525</v>
      </c>
      <c r="G11" s="164"/>
      <c r="H11" s="165"/>
    </row>
    <row r="12" spans="1:8" x14ac:dyDescent="0.15">
      <c r="A12" s="166"/>
      <c r="B12" s="167"/>
      <c r="C12" s="174"/>
      <c r="D12" s="169">
        <v>50743</v>
      </c>
      <c r="E12" s="170"/>
      <c r="F12" s="171">
        <v>67052</v>
      </c>
      <c r="G12" s="172"/>
      <c r="H12" s="173"/>
    </row>
    <row r="13" spans="1:8" x14ac:dyDescent="0.15">
      <c r="A13" s="154"/>
      <c r="B13" s="159"/>
      <c r="C13" s="175"/>
      <c r="D13" s="176">
        <v>45447</v>
      </c>
      <c r="E13" s="177"/>
      <c r="F13" s="178">
        <v>125822</v>
      </c>
      <c r="G13" s="179"/>
      <c r="H13" s="165"/>
    </row>
    <row r="14" spans="1:8" x14ac:dyDescent="0.15">
      <c r="A14" s="166"/>
      <c r="B14" s="167"/>
      <c r="C14" s="168"/>
      <c r="D14" s="169">
        <v>26283</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10.64</v>
      </c>
      <c r="C19" s="180">
        <f>ROUND(VALUE(SUBSTITUTE(実質収支比率等に係る経年分析!G$48,"▲","-")),2)</f>
        <v>5.26</v>
      </c>
      <c r="D19" s="180">
        <f>ROUND(VALUE(SUBSTITUTE(実質収支比率等に係る経年分析!H$48,"▲","-")),2)</f>
        <v>12.41</v>
      </c>
      <c r="E19" s="180">
        <f>ROUND(VALUE(SUBSTITUTE(実質収支比率等に係る経年分析!I$48,"▲","-")),2)</f>
        <v>13.19</v>
      </c>
      <c r="F19" s="180">
        <f>ROUND(VALUE(SUBSTITUTE(実質収支比率等に係る経年分析!J$48,"▲","-")),2)</f>
        <v>18.04</v>
      </c>
    </row>
    <row r="20" spans="1:11" x14ac:dyDescent="0.15">
      <c r="A20" s="180" t="s">
        <v>55</v>
      </c>
      <c r="B20" s="180">
        <f>ROUND(VALUE(SUBSTITUTE(実質収支比率等に係る経年分析!F$47,"▲","-")),2)</f>
        <v>46.57</v>
      </c>
      <c r="C20" s="180">
        <f>ROUND(VALUE(SUBSTITUTE(実質収支比率等に係る経年分析!G$47,"▲","-")),2)</f>
        <v>47.04</v>
      </c>
      <c r="D20" s="180">
        <f>ROUND(VALUE(SUBSTITUTE(実質収支比率等に係る経年分析!H$47,"▲","-")),2)</f>
        <v>28.76</v>
      </c>
      <c r="E20" s="180">
        <f>ROUND(VALUE(SUBSTITUTE(実質収支比率等に係る経年分析!I$47,"▲","-")),2)</f>
        <v>26.35</v>
      </c>
      <c r="F20" s="180">
        <f>ROUND(VALUE(SUBSTITUTE(実質収支比率等に係る経年分析!J$47,"▲","-")),2)</f>
        <v>25.31</v>
      </c>
    </row>
    <row r="21" spans="1:11" x14ac:dyDescent="0.15">
      <c r="A21" s="180" t="s">
        <v>56</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-5.44</v>
      </c>
      <c r="D21" s="180">
        <f>IF(ISNUMBER(VALUE(SUBSTITUTE(実質収支比率等に係る経年分析!H$49,"▲","-"))),ROUND(VALUE(SUBSTITUTE(実質収支比率等に係る経年分析!H$49,"▲","-")),2),NA())</f>
        <v>-11.89</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5.38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441</v>
      </c>
      <c r="E42" s="182"/>
      <c r="F42" s="182"/>
      <c r="G42" s="182">
        <f>'実質公債費比率（分子）の構造'!L$52</f>
        <v>445</v>
      </c>
      <c r="H42" s="182"/>
      <c r="I42" s="182"/>
      <c r="J42" s="182">
        <f>'実質公債費比率（分子）の構造'!M$52</f>
        <v>453</v>
      </c>
      <c r="K42" s="182"/>
      <c r="L42" s="182"/>
      <c r="M42" s="182">
        <f>'実質公債費比率（分子）の構造'!N$52</f>
        <v>450</v>
      </c>
      <c r="N42" s="182"/>
      <c r="O42" s="182"/>
      <c r="P42" s="182">
        <f>'実質公債費比率（分子）の構造'!O$52</f>
        <v>437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62</v>
      </c>
      <c r="C45" s="182"/>
      <c r="D45" s="182"/>
      <c r="E45" s="182">
        <f>'実質公債費比率（分子）の構造'!L$49</f>
        <v>61</v>
      </c>
      <c r="F45" s="182"/>
      <c r="G45" s="182"/>
      <c r="H45" s="182">
        <f>'実質公債費比率（分子）の構造'!M$49</f>
        <v>63</v>
      </c>
      <c r="I45" s="182"/>
      <c r="J45" s="182"/>
      <c r="K45" s="182">
        <f>'実質公債費比率（分子）の構造'!N$49</f>
        <v>59</v>
      </c>
      <c r="L45" s="182"/>
      <c r="M45" s="182"/>
      <c r="N45" s="182">
        <f>'実質公債費比率（分子）の構造'!O$49</f>
        <v>61</v>
      </c>
      <c r="O45" s="182"/>
      <c r="P45" s="182"/>
    </row>
    <row r="46" spans="1:16" x14ac:dyDescent="0.15">
      <c r="A46" s="182" t="s">
        <v>67</v>
      </c>
      <c r="B46" s="182">
        <f>'実質公債費比率（分子）の構造'!K$48</f>
        <v>316</v>
      </c>
      <c r="C46" s="182"/>
      <c r="D46" s="182"/>
      <c r="E46" s="182">
        <f>'実質公債費比率（分子）の構造'!L$48</f>
        <v>276</v>
      </c>
      <c r="F46" s="182"/>
      <c r="G46" s="182"/>
      <c r="H46" s="182">
        <f>'実質公債費比率（分子）の構造'!M$48</f>
        <v>272</v>
      </c>
      <c r="I46" s="182"/>
      <c r="J46" s="182"/>
      <c r="K46" s="182">
        <f>'実質公債費比率（分子）の構造'!N$48</f>
        <v>243</v>
      </c>
      <c r="L46" s="182"/>
      <c r="M46" s="182"/>
      <c r="N46" s="182">
        <f>'実質公債費比率（分子）の構造'!O$48</f>
        <v>332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304</v>
      </c>
      <c r="C49" s="182"/>
      <c r="D49" s="182"/>
      <c r="E49" s="182">
        <f>'実質公債費比率（分子）の構造'!L$45</f>
        <v>318</v>
      </c>
      <c r="F49" s="182"/>
      <c r="G49" s="182"/>
      <c r="H49" s="182">
        <f>'実質公債費比率（分子）の構造'!M$45</f>
        <v>335</v>
      </c>
      <c r="I49" s="182"/>
      <c r="J49" s="182"/>
      <c r="K49" s="182">
        <f>'実質公債費比率（分子）の構造'!N$45</f>
        <v>357</v>
      </c>
      <c r="L49" s="182"/>
      <c r="M49" s="182"/>
      <c r="N49" s="182">
        <f>'実質公債費比率（分子）の構造'!O$45</f>
        <v>347</v>
      </c>
      <c r="O49" s="182"/>
      <c r="P49" s="182"/>
    </row>
    <row r="50" spans="1:16" x14ac:dyDescent="0.15">
      <c r="A50" s="182" t="s">
        <v>71</v>
      </c>
      <c r="B50" s="182" t="e">
        <f>NA()</f>
        <v>#N/A</v>
      </c>
      <c r="C50" s="182">
        <f>IF(ISNUMBER('実質公債費比率（分子）の構造'!K$53),'実質公債費比率（分子）の構造'!K$53,NA())</f>
        <v>241</v>
      </c>
      <c r="D50" s="182" t="e">
        <f>NA()</f>
        <v>#N/A</v>
      </c>
      <c r="E50" s="182" t="e">
        <f>NA()</f>
        <v>#N/A</v>
      </c>
      <c r="F50" s="182">
        <f>IF(ISNUMBER('実質公債費比率（分子）の構造'!L$53),'実質公債費比率（分子）の構造'!L$53,NA())</f>
        <v>210</v>
      </c>
      <c r="G50" s="182" t="e">
        <f>NA()</f>
        <v>#N/A</v>
      </c>
      <c r="H50" s="182" t="e">
        <f>NA()</f>
        <v>#N/A</v>
      </c>
      <c r="I50" s="182">
        <f>IF(ISNUMBER('実質公債費比率（分子）の構造'!M$53),'実質公債費比率（分子）の構造'!M$53,NA())</f>
        <v>217</v>
      </c>
      <c r="J50" s="182" t="e">
        <f>NA()</f>
        <v>#N/A</v>
      </c>
      <c r="K50" s="182" t="e">
        <f>NA()</f>
        <v>#N/A</v>
      </c>
      <c r="L50" s="182">
        <f>IF(ISNUMBER('実質公債費比率（分子）の構造'!N$53),'実質公債費比率（分子）の構造'!N$53,NA())</f>
        <v>209</v>
      </c>
      <c r="M50" s="182" t="e">
        <f>NA()</f>
        <v>#N/A</v>
      </c>
      <c r="N50" s="182" t="e">
        <f>NA()</f>
        <v>#N/A</v>
      </c>
      <c r="O50" s="182">
        <f>IF(ISNUMBER('実質公債費比率（分子）の構造'!O$53),'実質公債費比率（分子）の構造'!O$53,NA())</f>
        <v>303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5372</v>
      </c>
      <c r="E56" s="181"/>
      <c r="F56" s="181"/>
      <c r="G56" s="181">
        <f>'将来負担比率（分子）の構造'!J$52</f>
        <v>5261</v>
      </c>
      <c r="H56" s="181"/>
      <c r="I56" s="181"/>
      <c r="J56" s="181">
        <f>'将来負担比率（分子）の構造'!K$52</f>
        <v>5121</v>
      </c>
      <c r="K56" s="181"/>
      <c r="L56" s="181"/>
      <c r="M56" s="181">
        <f>'将来負担比率（分子）の構造'!L$52</f>
        <v>4481</v>
      </c>
      <c r="N56" s="181"/>
      <c r="O56" s="181"/>
      <c r="P56" s="181">
        <f>'将来負担比率（分子）の構造'!M$52</f>
        <v>4519</v>
      </c>
    </row>
    <row r="57" spans="1:16" x14ac:dyDescent="0.15">
      <c r="A57" s="181" t="s">
        <v>42</v>
      </c>
      <c r="B57" s="181"/>
      <c r="C57" s="181"/>
      <c r="D57" s="181">
        <f>'将来負担比率（分子）の構造'!I$51</f>
        <v>14</v>
      </c>
      <c r="E57" s="181"/>
      <c r="F57" s="181"/>
      <c r="G57" s="181">
        <f>'将来負担比率（分子）の構造'!J$51</f>
        <v>1</v>
      </c>
      <c r="H57" s="181"/>
      <c r="I57" s="181"/>
      <c r="J57" s="181">
        <f>'将来負担比率（分子）の構造'!K$51</f>
        <v>0</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2568</v>
      </c>
      <c r="E58" s="181"/>
      <c r="F58" s="181"/>
      <c r="G58" s="181">
        <f>'将来負担比率（分子）の構造'!J$50</f>
        <v>2783</v>
      </c>
      <c r="H58" s="181"/>
      <c r="I58" s="181"/>
      <c r="J58" s="181">
        <f>'将来負担比率（分子）の構造'!K$50</f>
        <v>2073</v>
      </c>
      <c r="K58" s="181"/>
      <c r="L58" s="181"/>
      <c r="M58" s="181">
        <f>'将来負担比率（分子）の構造'!L$50</f>
        <v>2026</v>
      </c>
      <c r="N58" s="181"/>
      <c r="O58" s="181"/>
      <c r="P58" s="181">
        <f>'将来負担比率（分子）の構造'!M$50</f>
        <v>1793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888</v>
      </c>
      <c r="C62" s="181"/>
      <c r="D62" s="181"/>
      <c r="E62" s="181">
        <f>'将来負担比率（分子）の構造'!J$45</f>
        <v>828</v>
      </c>
      <c r="F62" s="181"/>
      <c r="G62" s="181"/>
      <c r="H62" s="181">
        <f>'将来負担比率（分子）の構造'!K$45</f>
        <v>776</v>
      </c>
      <c r="I62" s="181"/>
      <c r="J62" s="181"/>
      <c r="K62" s="181">
        <f>'将来負担比率（分子）の構造'!L$45</f>
        <v>876</v>
      </c>
      <c r="L62" s="181"/>
      <c r="M62" s="181"/>
      <c r="N62" s="181">
        <f>'将来負担比率（分子）の構造'!M$45</f>
        <v>904</v>
      </c>
      <c r="O62" s="181"/>
      <c r="P62" s="181"/>
    </row>
    <row r="63" spans="1:16" x14ac:dyDescent="0.15">
      <c r="A63" s="181" t="s">
        <v>34</v>
      </c>
      <c r="B63" s="181">
        <f>'将来負担比率（分子）の構造'!I$44</f>
        <v>276</v>
      </c>
      <c r="C63" s="181"/>
      <c r="D63" s="181"/>
      <c r="E63" s="181">
        <f>'将来負担比率（分子）の構造'!J$44</f>
        <v>230</v>
      </c>
      <c r="F63" s="181"/>
      <c r="G63" s="181"/>
      <c r="H63" s="181">
        <f>'将来負担比率（分子）の構造'!K$44</f>
        <v>184</v>
      </c>
      <c r="I63" s="181"/>
      <c r="J63" s="181"/>
      <c r="K63" s="181">
        <f>'将来負担比率（分子）の構造'!L$44</f>
        <v>135</v>
      </c>
      <c r="L63" s="181"/>
      <c r="M63" s="181"/>
      <c r="N63" s="181">
        <f>'将来負担比率（分子）の構造'!M$44</f>
        <v>92</v>
      </c>
      <c r="O63" s="181"/>
      <c r="P63" s="181"/>
    </row>
    <row r="64" spans="1:16" x14ac:dyDescent="0.15">
      <c r="A64" s="181" t="s">
        <v>33</v>
      </c>
      <c r="B64" s="181">
        <f>'将来負担比率（分子）の構造'!I$43</f>
        <v>3741</v>
      </c>
      <c r="C64" s="181"/>
      <c r="D64" s="181"/>
      <c r="E64" s="181">
        <f>'将来負担比率（分子）の構造'!J$43</f>
        <v>3651</v>
      </c>
      <c r="F64" s="181"/>
      <c r="G64" s="181"/>
      <c r="H64" s="181">
        <f>'将来負担比率（分子）の構造'!K$43</f>
        <v>3616</v>
      </c>
      <c r="I64" s="181"/>
      <c r="J64" s="181"/>
      <c r="K64" s="181">
        <f>'将来負担比率（分子）の構造'!L$43</f>
        <v>3236</v>
      </c>
      <c r="L64" s="181"/>
      <c r="M64" s="181"/>
      <c r="N64" s="181">
        <f>'将来負担比率（分子）の構造'!M$43</f>
        <v>3000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3718</v>
      </c>
      <c r="C66" s="181"/>
      <c r="D66" s="181"/>
      <c r="E66" s="181">
        <f>'将来負担比率（分子）の構造'!J$41</f>
        <v>3671</v>
      </c>
      <c r="F66" s="181"/>
      <c r="G66" s="181"/>
      <c r="H66" s="181">
        <f>'将来負担比率（分子）の構造'!K$41</f>
        <v>3621</v>
      </c>
      <c r="I66" s="181"/>
      <c r="J66" s="181"/>
      <c r="K66" s="181">
        <f>'将来負担比率（分子）の構造'!L$41</f>
        <v>3612</v>
      </c>
      <c r="L66" s="181"/>
      <c r="M66" s="181"/>
      <c r="N66" s="181">
        <f>'将来負担比率（分子）の構造'!M$41</f>
        <v>3638</v>
      </c>
      <c r="O66" s="181"/>
      <c r="P66" s="181"/>
    </row>
    <row r="67" spans="1:16" x14ac:dyDescent="0.15">
      <c r="A67" s="181" t="s">
        <v>75</v>
      </c>
      <c r="B67" s="181" t="e">
        <f>NA()</f>
        <v>#N/A</v>
      </c>
      <c r="C67" s="181">
        <f>IF(ISNUMBER('将来負担比率（分子）の構造'!I$53), IF('将来負担比率（分子）の構造'!I$53 &lt; 0, 0, '将来負担比率（分子）の構造'!I$53), NA())</f>
        <v>670</v>
      </c>
      <c r="D67" s="181" t="e">
        <f>NA()</f>
        <v>#N/A</v>
      </c>
      <c r="E67" s="181" t="e">
        <f>NA()</f>
        <v>#N/A</v>
      </c>
      <c r="F67" s="181">
        <f>IF(ISNUMBER('将来負担比率（分子）の構造'!J$53), IF('将来負担比率（分子）の構造'!J$53 &lt; 0, 0, '将来負担比率（分子）の構造'!J$53), NA())</f>
        <v>336</v>
      </c>
      <c r="G67" s="181" t="e">
        <f>NA()</f>
        <v>#N/A</v>
      </c>
      <c r="H67" s="181" t="e">
        <f>NA()</f>
        <v>#N/A</v>
      </c>
      <c r="I67" s="181">
        <f>IF(ISNUMBER('将来負担比率（分子）の構造'!K$53), IF('将来負担比率（分子）の構造'!K$53 &lt; 0, 0, '将来負担比率（分子）の構造'!K$53), NA())</f>
        <v>1003</v>
      </c>
      <c r="J67" s="181" t="e">
        <f>NA()</f>
        <v>#N/A</v>
      </c>
      <c r="K67" s="181" t="e">
        <f>NA()</f>
        <v>#N/A</v>
      </c>
      <c r="L67" s="181">
        <f>IF(ISNUMBER('将来負担比率（分子）の構造'!L$53), IF('将来負担比率（分子）の構造'!L$53 &lt; 0, 0, '将来負担比率（分子）の構造'!L$53), NA())</f>
        <v>1352</v>
      </c>
      <c r="M67" s="181" t="e">
        <f>NA()</f>
        <v>#N/A</v>
      </c>
      <c r="N67" s="181" t="e">
        <f>NA()</f>
        <v>#N/A</v>
      </c>
      <c r="O67" s="181">
        <f>IF(ISNUMBER('将来負担比率（分子）の構造'!M$53), IF('将来負担比率（分子）の構造'!M$53 &lt; 0, 0, '将来負担比率（分子）の構造'!M$53), NA())</f>
        <v>1322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838</v>
      </c>
      <c r="C72" s="185">
        <f>基金残高に係る経年分析!G55</f>
        <v>782</v>
      </c>
      <c r="D72" s="185">
        <f>基金残高に係る経年分析!H55</f>
        <v>782</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1179</v>
      </c>
      <c r="C74" s="185">
        <f>基金残高に係る経年分析!G57</f>
        <v>1137</v>
      </c>
      <c r="D74" s="185">
        <f>基金残高に係る経年分析!H57</f>
        <v>862</v>
      </c>
    </row>
  </sheetData>
  <sheetProtection algorithmName="SHA-512" hashValue="x6Zl9suIvCC7mdAc8zaOF/k7FDKQT6mHLSrS5vAxt9MdbZR9KFzPq7gT3RI3xvRN8z9Ksc5iBatST6g3+gHncw==" saltValue="LCpH3AqqOAyf+tG2NHdn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F53" sqref="F53:F5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2262825</v>
      </c>
      <c r="S5" s="698"/>
      <c r="T5" s="698"/>
      <c r="U5" s="698"/>
      <c r="V5" s="698"/>
      <c r="W5" s="698"/>
      <c r="X5" s="698"/>
      <c r="Y5" s="741"/>
      <c r="Z5" s="759">
        <v>37.700000000000003</v>
      </c>
      <c r="AA5" s="759"/>
      <c r="AB5" s="759"/>
      <c r="AC5" s="759"/>
      <c r="AD5" s="760">
        <v>2262825</v>
      </c>
      <c r="AE5" s="760"/>
      <c r="AF5" s="760"/>
      <c r="AG5" s="760"/>
      <c r="AH5" s="760"/>
      <c r="AI5" s="760"/>
      <c r="AJ5" s="760"/>
      <c r="AK5" s="760"/>
      <c r="AL5" s="742">
        <v>77.099999999999994</v>
      </c>
      <c r="AM5" s="715"/>
      <c r="AN5" s="715"/>
      <c r="AO5" s="743"/>
      <c r="AP5" s="710" t="s">
        <v>225</v>
      </c>
      <c r="AQ5" s="711"/>
      <c r="AR5" s="711"/>
      <c r="AS5" s="711"/>
      <c r="AT5" s="711"/>
      <c r="AU5" s="711"/>
      <c r="AV5" s="711"/>
      <c r="AW5" s="711"/>
      <c r="AX5" s="711"/>
      <c r="AY5" s="711"/>
      <c r="AZ5" s="711"/>
      <c r="BA5" s="711"/>
      <c r="BB5" s="711"/>
      <c r="BC5" s="711"/>
      <c r="BD5" s="711"/>
      <c r="BE5" s="711"/>
      <c r="BF5" s="712"/>
      <c r="BG5" s="642">
        <v>2262825</v>
      </c>
      <c r="BH5" s="643"/>
      <c r="BI5" s="643"/>
      <c r="BJ5" s="643"/>
      <c r="BK5" s="643"/>
      <c r="BL5" s="643"/>
      <c r="BM5" s="643"/>
      <c r="BN5" s="644"/>
      <c r="BO5" s="675">
        <v>100</v>
      </c>
      <c r="BP5" s="675"/>
      <c r="BQ5" s="675"/>
      <c r="BR5" s="675"/>
      <c r="BS5" s="676">
        <v>52833</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56921</v>
      </c>
      <c r="S6" s="643"/>
      <c r="T6" s="643"/>
      <c r="U6" s="643"/>
      <c r="V6" s="643"/>
      <c r="W6" s="643"/>
      <c r="X6" s="643"/>
      <c r="Y6" s="644"/>
      <c r="Z6" s="675">
        <v>0.9</v>
      </c>
      <c r="AA6" s="675"/>
      <c r="AB6" s="675"/>
      <c r="AC6" s="675"/>
      <c r="AD6" s="676">
        <v>56921</v>
      </c>
      <c r="AE6" s="676"/>
      <c r="AF6" s="676"/>
      <c r="AG6" s="676"/>
      <c r="AH6" s="676"/>
      <c r="AI6" s="676"/>
      <c r="AJ6" s="676"/>
      <c r="AK6" s="676"/>
      <c r="AL6" s="645">
        <v>1.9</v>
      </c>
      <c r="AM6" s="646"/>
      <c r="AN6" s="646"/>
      <c r="AO6" s="677"/>
      <c r="AP6" s="639" t="s">
        <v>230</v>
      </c>
      <c r="AQ6" s="640"/>
      <c r="AR6" s="640"/>
      <c r="AS6" s="640"/>
      <c r="AT6" s="640"/>
      <c r="AU6" s="640"/>
      <c r="AV6" s="640"/>
      <c r="AW6" s="640"/>
      <c r="AX6" s="640"/>
      <c r="AY6" s="640"/>
      <c r="AZ6" s="640"/>
      <c r="BA6" s="640"/>
      <c r="BB6" s="640"/>
      <c r="BC6" s="640"/>
      <c r="BD6" s="640"/>
      <c r="BE6" s="640"/>
      <c r="BF6" s="641"/>
      <c r="BG6" s="642">
        <v>2262825</v>
      </c>
      <c r="BH6" s="643"/>
      <c r="BI6" s="643"/>
      <c r="BJ6" s="643"/>
      <c r="BK6" s="643"/>
      <c r="BL6" s="643"/>
      <c r="BM6" s="643"/>
      <c r="BN6" s="644"/>
      <c r="BO6" s="675">
        <v>100</v>
      </c>
      <c r="BP6" s="675"/>
      <c r="BQ6" s="675"/>
      <c r="BR6" s="675"/>
      <c r="BS6" s="676">
        <v>52833</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80049</v>
      </c>
      <c r="CS6" s="643"/>
      <c r="CT6" s="643"/>
      <c r="CU6" s="643"/>
      <c r="CV6" s="643"/>
      <c r="CW6" s="643"/>
      <c r="CX6" s="643"/>
      <c r="CY6" s="644"/>
      <c r="CZ6" s="742">
        <v>1.5</v>
      </c>
      <c r="DA6" s="715"/>
      <c r="DB6" s="715"/>
      <c r="DC6" s="745"/>
      <c r="DD6" s="648" t="s">
        <v>130</v>
      </c>
      <c r="DE6" s="643"/>
      <c r="DF6" s="643"/>
      <c r="DG6" s="643"/>
      <c r="DH6" s="643"/>
      <c r="DI6" s="643"/>
      <c r="DJ6" s="643"/>
      <c r="DK6" s="643"/>
      <c r="DL6" s="643"/>
      <c r="DM6" s="643"/>
      <c r="DN6" s="643"/>
      <c r="DO6" s="643"/>
      <c r="DP6" s="644"/>
      <c r="DQ6" s="648">
        <v>80049</v>
      </c>
      <c r="DR6" s="643"/>
      <c r="DS6" s="643"/>
      <c r="DT6" s="643"/>
      <c r="DU6" s="643"/>
      <c r="DV6" s="643"/>
      <c r="DW6" s="643"/>
      <c r="DX6" s="643"/>
      <c r="DY6" s="643"/>
      <c r="DZ6" s="643"/>
      <c r="EA6" s="643"/>
      <c r="EB6" s="643"/>
      <c r="EC6" s="688"/>
    </row>
    <row r="7" spans="2:143" ht="11.25" customHeight="1" x14ac:dyDescent="0.15">
      <c r="B7" s="639" t="s">
        <v>232</v>
      </c>
      <c r="C7" s="640"/>
      <c r="D7" s="640"/>
      <c r="E7" s="640"/>
      <c r="F7" s="640"/>
      <c r="G7" s="640"/>
      <c r="H7" s="640"/>
      <c r="I7" s="640"/>
      <c r="J7" s="640"/>
      <c r="K7" s="640"/>
      <c r="L7" s="640"/>
      <c r="M7" s="640"/>
      <c r="N7" s="640"/>
      <c r="O7" s="640"/>
      <c r="P7" s="640"/>
      <c r="Q7" s="641"/>
      <c r="R7" s="642">
        <v>791</v>
      </c>
      <c r="S7" s="643"/>
      <c r="T7" s="643"/>
      <c r="U7" s="643"/>
      <c r="V7" s="643"/>
      <c r="W7" s="643"/>
      <c r="X7" s="643"/>
      <c r="Y7" s="644"/>
      <c r="Z7" s="675">
        <v>0</v>
      </c>
      <c r="AA7" s="675"/>
      <c r="AB7" s="675"/>
      <c r="AC7" s="675"/>
      <c r="AD7" s="676">
        <v>791</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627626</v>
      </c>
      <c r="BH7" s="643"/>
      <c r="BI7" s="643"/>
      <c r="BJ7" s="643"/>
      <c r="BK7" s="643"/>
      <c r="BL7" s="643"/>
      <c r="BM7" s="643"/>
      <c r="BN7" s="644"/>
      <c r="BO7" s="675">
        <v>27.7</v>
      </c>
      <c r="BP7" s="675"/>
      <c r="BQ7" s="675"/>
      <c r="BR7" s="675"/>
      <c r="BS7" s="676">
        <v>52833</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1482605</v>
      </c>
      <c r="CS7" s="643"/>
      <c r="CT7" s="643"/>
      <c r="CU7" s="643"/>
      <c r="CV7" s="643"/>
      <c r="CW7" s="643"/>
      <c r="CX7" s="643"/>
      <c r="CY7" s="644"/>
      <c r="CZ7" s="675">
        <v>27.5</v>
      </c>
      <c r="DA7" s="675"/>
      <c r="DB7" s="675"/>
      <c r="DC7" s="675"/>
      <c r="DD7" s="648">
        <v>461</v>
      </c>
      <c r="DE7" s="643"/>
      <c r="DF7" s="643"/>
      <c r="DG7" s="643"/>
      <c r="DH7" s="643"/>
      <c r="DI7" s="643"/>
      <c r="DJ7" s="643"/>
      <c r="DK7" s="643"/>
      <c r="DL7" s="643"/>
      <c r="DM7" s="643"/>
      <c r="DN7" s="643"/>
      <c r="DO7" s="643"/>
      <c r="DP7" s="644"/>
      <c r="DQ7" s="648">
        <v>568924</v>
      </c>
      <c r="DR7" s="643"/>
      <c r="DS7" s="643"/>
      <c r="DT7" s="643"/>
      <c r="DU7" s="643"/>
      <c r="DV7" s="643"/>
      <c r="DW7" s="643"/>
      <c r="DX7" s="643"/>
      <c r="DY7" s="643"/>
      <c r="DZ7" s="643"/>
      <c r="EA7" s="643"/>
      <c r="EB7" s="643"/>
      <c r="EC7" s="688"/>
    </row>
    <row r="8" spans="2:143" ht="11.25" customHeight="1" x14ac:dyDescent="0.15">
      <c r="B8" s="639" t="s">
        <v>235</v>
      </c>
      <c r="C8" s="640"/>
      <c r="D8" s="640"/>
      <c r="E8" s="640"/>
      <c r="F8" s="640"/>
      <c r="G8" s="640"/>
      <c r="H8" s="640"/>
      <c r="I8" s="640"/>
      <c r="J8" s="640"/>
      <c r="K8" s="640"/>
      <c r="L8" s="640"/>
      <c r="M8" s="640"/>
      <c r="N8" s="640"/>
      <c r="O8" s="640"/>
      <c r="P8" s="640"/>
      <c r="Q8" s="641"/>
      <c r="R8" s="642">
        <v>3774</v>
      </c>
      <c r="S8" s="643"/>
      <c r="T8" s="643"/>
      <c r="U8" s="643"/>
      <c r="V8" s="643"/>
      <c r="W8" s="643"/>
      <c r="X8" s="643"/>
      <c r="Y8" s="644"/>
      <c r="Z8" s="675">
        <v>0.1</v>
      </c>
      <c r="AA8" s="675"/>
      <c r="AB8" s="675"/>
      <c r="AC8" s="675"/>
      <c r="AD8" s="676">
        <v>3774</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15552</v>
      </c>
      <c r="BH8" s="643"/>
      <c r="BI8" s="643"/>
      <c r="BJ8" s="643"/>
      <c r="BK8" s="643"/>
      <c r="BL8" s="643"/>
      <c r="BM8" s="643"/>
      <c r="BN8" s="644"/>
      <c r="BO8" s="675">
        <v>0.7</v>
      </c>
      <c r="BP8" s="675"/>
      <c r="BQ8" s="675"/>
      <c r="BR8" s="675"/>
      <c r="BS8" s="648" t="s">
        <v>130</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1041173</v>
      </c>
      <c r="CS8" s="643"/>
      <c r="CT8" s="643"/>
      <c r="CU8" s="643"/>
      <c r="CV8" s="643"/>
      <c r="CW8" s="643"/>
      <c r="CX8" s="643"/>
      <c r="CY8" s="644"/>
      <c r="CZ8" s="675">
        <v>19.3</v>
      </c>
      <c r="DA8" s="675"/>
      <c r="DB8" s="675"/>
      <c r="DC8" s="675"/>
      <c r="DD8" s="648" t="s">
        <v>130</v>
      </c>
      <c r="DE8" s="643"/>
      <c r="DF8" s="643"/>
      <c r="DG8" s="643"/>
      <c r="DH8" s="643"/>
      <c r="DI8" s="643"/>
      <c r="DJ8" s="643"/>
      <c r="DK8" s="643"/>
      <c r="DL8" s="643"/>
      <c r="DM8" s="643"/>
      <c r="DN8" s="643"/>
      <c r="DO8" s="643"/>
      <c r="DP8" s="644"/>
      <c r="DQ8" s="648">
        <v>590593</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5210</v>
      </c>
      <c r="S9" s="643"/>
      <c r="T9" s="643"/>
      <c r="U9" s="643"/>
      <c r="V9" s="643"/>
      <c r="W9" s="643"/>
      <c r="X9" s="643"/>
      <c r="Y9" s="644"/>
      <c r="Z9" s="675">
        <v>0.1</v>
      </c>
      <c r="AA9" s="675"/>
      <c r="AB9" s="675"/>
      <c r="AC9" s="675"/>
      <c r="AD9" s="676">
        <v>5210</v>
      </c>
      <c r="AE9" s="676"/>
      <c r="AF9" s="676"/>
      <c r="AG9" s="676"/>
      <c r="AH9" s="676"/>
      <c r="AI9" s="676"/>
      <c r="AJ9" s="676"/>
      <c r="AK9" s="676"/>
      <c r="AL9" s="645">
        <v>0.2</v>
      </c>
      <c r="AM9" s="646"/>
      <c r="AN9" s="646"/>
      <c r="AO9" s="677"/>
      <c r="AP9" s="639" t="s">
        <v>239</v>
      </c>
      <c r="AQ9" s="640"/>
      <c r="AR9" s="640"/>
      <c r="AS9" s="640"/>
      <c r="AT9" s="640"/>
      <c r="AU9" s="640"/>
      <c r="AV9" s="640"/>
      <c r="AW9" s="640"/>
      <c r="AX9" s="640"/>
      <c r="AY9" s="640"/>
      <c r="AZ9" s="640"/>
      <c r="BA9" s="640"/>
      <c r="BB9" s="640"/>
      <c r="BC9" s="640"/>
      <c r="BD9" s="640"/>
      <c r="BE9" s="640"/>
      <c r="BF9" s="641"/>
      <c r="BG9" s="642">
        <v>384255</v>
      </c>
      <c r="BH9" s="643"/>
      <c r="BI9" s="643"/>
      <c r="BJ9" s="643"/>
      <c r="BK9" s="643"/>
      <c r="BL9" s="643"/>
      <c r="BM9" s="643"/>
      <c r="BN9" s="644"/>
      <c r="BO9" s="675">
        <v>17</v>
      </c>
      <c r="BP9" s="675"/>
      <c r="BQ9" s="675"/>
      <c r="BR9" s="675"/>
      <c r="BS9" s="648" t="s">
        <v>130</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433288</v>
      </c>
      <c r="CS9" s="643"/>
      <c r="CT9" s="643"/>
      <c r="CU9" s="643"/>
      <c r="CV9" s="643"/>
      <c r="CW9" s="643"/>
      <c r="CX9" s="643"/>
      <c r="CY9" s="644"/>
      <c r="CZ9" s="675">
        <v>8</v>
      </c>
      <c r="DA9" s="675"/>
      <c r="DB9" s="675"/>
      <c r="DC9" s="675"/>
      <c r="DD9" s="648" t="s">
        <v>130</v>
      </c>
      <c r="DE9" s="643"/>
      <c r="DF9" s="643"/>
      <c r="DG9" s="643"/>
      <c r="DH9" s="643"/>
      <c r="DI9" s="643"/>
      <c r="DJ9" s="643"/>
      <c r="DK9" s="643"/>
      <c r="DL9" s="643"/>
      <c r="DM9" s="643"/>
      <c r="DN9" s="643"/>
      <c r="DO9" s="643"/>
      <c r="DP9" s="644"/>
      <c r="DQ9" s="648">
        <v>423874</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130</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63889</v>
      </c>
      <c r="BH10" s="643"/>
      <c r="BI10" s="643"/>
      <c r="BJ10" s="643"/>
      <c r="BK10" s="643"/>
      <c r="BL10" s="643"/>
      <c r="BM10" s="643"/>
      <c r="BN10" s="644"/>
      <c r="BO10" s="675">
        <v>2.8</v>
      </c>
      <c r="BP10" s="675"/>
      <c r="BQ10" s="675"/>
      <c r="BR10" s="675"/>
      <c r="BS10" s="648">
        <v>10652</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90</v>
      </c>
      <c r="CS10" s="643"/>
      <c r="CT10" s="643"/>
      <c r="CU10" s="643"/>
      <c r="CV10" s="643"/>
      <c r="CW10" s="643"/>
      <c r="CX10" s="643"/>
      <c r="CY10" s="644"/>
      <c r="CZ10" s="675">
        <v>0</v>
      </c>
      <c r="DA10" s="675"/>
      <c r="DB10" s="675"/>
      <c r="DC10" s="675"/>
      <c r="DD10" s="648" t="s">
        <v>130</v>
      </c>
      <c r="DE10" s="643"/>
      <c r="DF10" s="643"/>
      <c r="DG10" s="643"/>
      <c r="DH10" s="643"/>
      <c r="DI10" s="643"/>
      <c r="DJ10" s="643"/>
      <c r="DK10" s="643"/>
      <c r="DL10" s="643"/>
      <c r="DM10" s="643"/>
      <c r="DN10" s="643"/>
      <c r="DO10" s="643"/>
      <c r="DP10" s="644"/>
      <c r="DQ10" s="648">
        <v>90</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241912</v>
      </c>
      <c r="S11" s="643"/>
      <c r="T11" s="643"/>
      <c r="U11" s="643"/>
      <c r="V11" s="643"/>
      <c r="W11" s="643"/>
      <c r="X11" s="643"/>
      <c r="Y11" s="644"/>
      <c r="Z11" s="645">
        <v>4</v>
      </c>
      <c r="AA11" s="646"/>
      <c r="AB11" s="646"/>
      <c r="AC11" s="647"/>
      <c r="AD11" s="648">
        <v>241912</v>
      </c>
      <c r="AE11" s="643"/>
      <c r="AF11" s="643"/>
      <c r="AG11" s="643"/>
      <c r="AH11" s="643"/>
      <c r="AI11" s="643"/>
      <c r="AJ11" s="643"/>
      <c r="AK11" s="644"/>
      <c r="AL11" s="645">
        <v>8.1999999999999993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163930</v>
      </c>
      <c r="BH11" s="643"/>
      <c r="BI11" s="643"/>
      <c r="BJ11" s="643"/>
      <c r="BK11" s="643"/>
      <c r="BL11" s="643"/>
      <c r="BM11" s="643"/>
      <c r="BN11" s="644"/>
      <c r="BO11" s="675">
        <v>7.2</v>
      </c>
      <c r="BP11" s="675"/>
      <c r="BQ11" s="675"/>
      <c r="BR11" s="675"/>
      <c r="BS11" s="648">
        <v>42181</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545501</v>
      </c>
      <c r="CS11" s="643"/>
      <c r="CT11" s="643"/>
      <c r="CU11" s="643"/>
      <c r="CV11" s="643"/>
      <c r="CW11" s="643"/>
      <c r="CX11" s="643"/>
      <c r="CY11" s="644"/>
      <c r="CZ11" s="675">
        <v>10.1</v>
      </c>
      <c r="DA11" s="675"/>
      <c r="DB11" s="675"/>
      <c r="DC11" s="675"/>
      <c r="DD11" s="648">
        <v>282400</v>
      </c>
      <c r="DE11" s="643"/>
      <c r="DF11" s="643"/>
      <c r="DG11" s="643"/>
      <c r="DH11" s="643"/>
      <c r="DI11" s="643"/>
      <c r="DJ11" s="643"/>
      <c r="DK11" s="643"/>
      <c r="DL11" s="643"/>
      <c r="DM11" s="643"/>
      <c r="DN11" s="643"/>
      <c r="DO11" s="643"/>
      <c r="DP11" s="644"/>
      <c r="DQ11" s="648">
        <v>221991</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130</v>
      </c>
      <c r="S12" s="643"/>
      <c r="T12" s="643"/>
      <c r="U12" s="643"/>
      <c r="V12" s="643"/>
      <c r="W12" s="643"/>
      <c r="X12" s="643"/>
      <c r="Y12" s="644"/>
      <c r="Z12" s="675" t="s">
        <v>130</v>
      </c>
      <c r="AA12" s="675"/>
      <c r="AB12" s="675"/>
      <c r="AC12" s="675"/>
      <c r="AD12" s="676" t="s">
        <v>130</v>
      </c>
      <c r="AE12" s="676"/>
      <c r="AF12" s="676"/>
      <c r="AG12" s="676"/>
      <c r="AH12" s="676"/>
      <c r="AI12" s="676"/>
      <c r="AJ12" s="676"/>
      <c r="AK12" s="676"/>
      <c r="AL12" s="645" t="s">
        <v>130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1526128</v>
      </c>
      <c r="BH12" s="643"/>
      <c r="BI12" s="643"/>
      <c r="BJ12" s="643"/>
      <c r="BK12" s="643"/>
      <c r="BL12" s="643"/>
      <c r="BM12" s="643"/>
      <c r="BN12" s="644"/>
      <c r="BO12" s="675">
        <v>67.400000000000006</v>
      </c>
      <c r="BP12" s="675"/>
      <c r="BQ12" s="675"/>
      <c r="BR12" s="675"/>
      <c r="BS12" s="648" t="s">
        <v>130</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39284</v>
      </c>
      <c r="CS12" s="643"/>
      <c r="CT12" s="643"/>
      <c r="CU12" s="643"/>
      <c r="CV12" s="643"/>
      <c r="CW12" s="643"/>
      <c r="CX12" s="643"/>
      <c r="CY12" s="644"/>
      <c r="CZ12" s="675">
        <v>0.7</v>
      </c>
      <c r="DA12" s="675"/>
      <c r="DB12" s="675"/>
      <c r="DC12" s="675"/>
      <c r="DD12" s="648" t="s">
        <v>242</v>
      </c>
      <c r="DE12" s="643"/>
      <c r="DF12" s="643"/>
      <c r="DG12" s="643"/>
      <c r="DH12" s="643"/>
      <c r="DI12" s="643"/>
      <c r="DJ12" s="643"/>
      <c r="DK12" s="643"/>
      <c r="DL12" s="643"/>
      <c r="DM12" s="643"/>
      <c r="DN12" s="643"/>
      <c r="DO12" s="643"/>
      <c r="DP12" s="644"/>
      <c r="DQ12" s="648">
        <v>22284</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130</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1526121</v>
      </c>
      <c r="BH13" s="643"/>
      <c r="BI13" s="643"/>
      <c r="BJ13" s="643"/>
      <c r="BK13" s="643"/>
      <c r="BL13" s="643"/>
      <c r="BM13" s="643"/>
      <c r="BN13" s="644"/>
      <c r="BO13" s="675">
        <v>67.400000000000006</v>
      </c>
      <c r="BP13" s="675"/>
      <c r="BQ13" s="675"/>
      <c r="BR13" s="675"/>
      <c r="BS13" s="648" t="s">
        <v>130</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507455</v>
      </c>
      <c r="CS13" s="643"/>
      <c r="CT13" s="643"/>
      <c r="CU13" s="643"/>
      <c r="CV13" s="643"/>
      <c r="CW13" s="643"/>
      <c r="CX13" s="643"/>
      <c r="CY13" s="644"/>
      <c r="CZ13" s="675">
        <v>9.4</v>
      </c>
      <c r="DA13" s="675"/>
      <c r="DB13" s="675"/>
      <c r="DC13" s="675"/>
      <c r="DD13" s="648">
        <v>145884</v>
      </c>
      <c r="DE13" s="643"/>
      <c r="DF13" s="643"/>
      <c r="DG13" s="643"/>
      <c r="DH13" s="643"/>
      <c r="DI13" s="643"/>
      <c r="DJ13" s="643"/>
      <c r="DK13" s="643"/>
      <c r="DL13" s="643"/>
      <c r="DM13" s="643"/>
      <c r="DN13" s="643"/>
      <c r="DO13" s="643"/>
      <c r="DP13" s="644"/>
      <c r="DQ13" s="648">
        <v>402946</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242</v>
      </c>
      <c r="AE14" s="676"/>
      <c r="AF14" s="676"/>
      <c r="AG14" s="676"/>
      <c r="AH14" s="676"/>
      <c r="AI14" s="676"/>
      <c r="AJ14" s="676"/>
      <c r="AK14" s="676"/>
      <c r="AL14" s="645" t="s">
        <v>242</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32694</v>
      </c>
      <c r="BH14" s="643"/>
      <c r="BI14" s="643"/>
      <c r="BJ14" s="643"/>
      <c r="BK14" s="643"/>
      <c r="BL14" s="643"/>
      <c r="BM14" s="643"/>
      <c r="BN14" s="644"/>
      <c r="BO14" s="675">
        <v>1.4</v>
      </c>
      <c r="BP14" s="675"/>
      <c r="BQ14" s="675"/>
      <c r="BR14" s="675"/>
      <c r="BS14" s="648" t="s">
        <v>130</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327729</v>
      </c>
      <c r="CS14" s="643"/>
      <c r="CT14" s="643"/>
      <c r="CU14" s="643"/>
      <c r="CV14" s="643"/>
      <c r="CW14" s="643"/>
      <c r="CX14" s="643"/>
      <c r="CY14" s="644"/>
      <c r="CZ14" s="675">
        <v>6.1</v>
      </c>
      <c r="DA14" s="675"/>
      <c r="DB14" s="675"/>
      <c r="DC14" s="675"/>
      <c r="DD14" s="648">
        <v>87067</v>
      </c>
      <c r="DE14" s="643"/>
      <c r="DF14" s="643"/>
      <c r="DG14" s="643"/>
      <c r="DH14" s="643"/>
      <c r="DI14" s="643"/>
      <c r="DJ14" s="643"/>
      <c r="DK14" s="643"/>
      <c r="DL14" s="643"/>
      <c r="DM14" s="643"/>
      <c r="DN14" s="643"/>
      <c r="DO14" s="643"/>
      <c r="DP14" s="644"/>
      <c r="DQ14" s="648">
        <v>241549</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242</v>
      </c>
      <c r="AA15" s="675"/>
      <c r="AB15" s="675"/>
      <c r="AC15" s="675"/>
      <c r="AD15" s="676" t="s">
        <v>130</v>
      </c>
      <c r="AE15" s="676"/>
      <c r="AF15" s="676"/>
      <c r="AG15" s="676"/>
      <c r="AH15" s="676"/>
      <c r="AI15" s="676"/>
      <c r="AJ15" s="676"/>
      <c r="AK15" s="676"/>
      <c r="AL15" s="645" t="s">
        <v>130</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76377</v>
      </c>
      <c r="BH15" s="643"/>
      <c r="BI15" s="643"/>
      <c r="BJ15" s="643"/>
      <c r="BK15" s="643"/>
      <c r="BL15" s="643"/>
      <c r="BM15" s="643"/>
      <c r="BN15" s="644"/>
      <c r="BO15" s="675">
        <v>3.4</v>
      </c>
      <c r="BP15" s="675"/>
      <c r="BQ15" s="675"/>
      <c r="BR15" s="675"/>
      <c r="BS15" s="648" t="s">
        <v>242</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535440</v>
      </c>
      <c r="CS15" s="643"/>
      <c r="CT15" s="643"/>
      <c r="CU15" s="643"/>
      <c r="CV15" s="643"/>
      <c r="CW15" s="643"/>
      <c r="CX15" s="643"/>
      <c r="CY15" s="644"/>
      <c r="CZ15" s="675">
        <v>9.9</v>
      </c>
      <c r="DA15" s="675"/>
      <c r="DB15" s="675"/>
      <c r="DC15" s="675"/>
      <c r="DD15" s="648">
        <v>182986</v>
      </c>
      <c r="DE15" s="643"/>
      <c r="DF15" s="643"/>
      <c r="DG15" s="643"/>
      <c r="DH15" s="643"/>
      <c r="DI15" s="643"/>
      <c r="DJ15" s="643"/>
      <c r="DK15" s="643"/>
      <c r="DL15" s="643"/>
      <c r="DM15" s="643"/>
      <c r="DN15" s="643"/>
      <c r="DO15" s="643"/>
      <c r="DP15" s="644"/>
      <c r="DQ15" s="648">
        <v>262425</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4163</v>
      </c>
      <c r="S16" s="643"/>
      <c r="T16" s="643"/>
      <c r="U16" s="643"/>
      <c r="V16" s="643"/>
      <c r="W16" s="643"/>
      <c r="X16" s="643"/>
      <c r="Y16" s="644"/>
      <c r="Z16" s="675">
        <v>0.1</v>
      </c>
      <c r="AA16" s="675"/>
      <c r="AB16" s="675"/>
      <c r="AC16" s="675"/>
      <c r="AD16" s="676">
        <v>4163</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t="s">
        <v>242</v>
      </c>
      <c r="CS16" s="643"/>
      <c r="CT16" s="643"/>
      <c r="CU16" s="643"/>
      <c r="CV16" s="643"/>
      <c r="CW16" s="643"/>
      <c r="CX16" s="643"/>
      <c r="CY16" s="644"/>
      <c r="CZ16" s="675" t="s">
        <v>130</v>
      </c>
      <c r="DA16" s="675"/>
      <c r="DB16" s="675"/>
      <c r="DC16" s="675"/>
      <c r="DD16" s="648" t="s">
        <v>130</v>
      </c>
      <c r="DE16" s="643"/>
      <c r="DF16" s="643"/>
      <c r="DG16" s="643"/>
      <c r="DH16" s="643"/>
      <c r="DI16" s="643"/>
      <c r="DJ16" s="643"/>
      <c r="DK16" s="643"/>
      <c r="DL16" s="643"/>
      <c r="DM16" s="643"/>
      <c r="DN16" s="643"/>
      <c r="DO16" s="643"/>
      <c r="DP16" s="644"/>
      <c r="DQ16" s="648" t="s">
        <v>130</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32258</v>
      </c>
      <c r="S17" s="643"/>
      <c r="T17" s="643"/>
      <c r="U17" s="643"/>
      <c r="V17" s="643"/>
      <c r="W17" s="643"/>
      <c r="X17" s="643"/>
      <c r="Y17" s="644"/>
      <c r="Z17" s="675">
        <v>0.5</v>
      </c>
      <c r="AA17" s="675"/>
      <c r="AB17" s="675"/>
      <c r="AC17" s="675"/>
      <c r="AD17" s="676">
        <v>32258</v>
      </c>
      <c r="AE17" s="676"/>
      <c r="AF17" s="676"/>
      <c r="AG17" s="676"/>
      <c r="AH17" s="676"/>
      <c r="AI17" s="676"/>
      <c r="AJ17" s="676"/>
      <c r="AK17" s="676"/>
      <c r="AL17" s="645">
        <v>1.1000000000000001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130</v>
      </c>
      <c r="BP17" s="675"/>
      <c r="BQ17" s="675"/>
      <c r="BR17" s="675"/>
      <c r="BS17" s="648" t="s">
        <v>130</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347363</v>
      </c>
      <c r="CS17" s="643"/>
      <c r="CT17" s="643"/>
      <c r="CU17" s="643"/>
      <c r="CV17" s="643"/>
      <c r="CW17" s="643"/>
      <c r="CX17" s="643"/>
      <c r="CY17" s="644"/>
      <c r="CZ17" s="675">
        <v>6.4</v>
      </c>
      <c r="DA17" s="675"/>
      <c r="DB17" s="675"/>
      <c r="DC17" s="675"/>
      <c r="DD17" s="648" t="s">
        <v>130</v>
      </c>
      <c r="DE17" s="643"/>
      <c r="DF17" s="643"/>
      <c r="DG17" s="643"/>
      <c r="DH17" s="643"/>
      <c r="DI17" s="643"/>
      <c r="DJ17" s="643"/>
      <c r="DK17" s="643"/>
      <c r="DL17" s="643"/>
      <c r="DM17" s="643"/>
      <c r="DN17" s="643"/>
      <c r="DO17" s="643"/>
      <c r="DP17" s="644"/>
      <c r="DQ17" s="648">
        <v>346490</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6728</v>
      </c>
      <c r="S18" s="643"/>
      <c r="T18" s="643"/>
      <c r="U18" s="643"/>
      <c r="V18" s="643"/>
      <c r="W18" s="643"/>
      <c r="X18" s="643"/>
      <c r="Y18" s="644"/>
      <c r="Z18" s="675">
        <v>0.1</v>
      </c>
      <c r="AA18" s="675"/>
      <c r="AB18" s="675"/>
      <c r="AC18" s="675"/>
      <c r="AD18" s="676">
        <v>6728</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v>55719</v>
      </c>
      <c r="CS18" s="643"/>
      <c r="CT18" s="643"/>
      <c r="CU18" s="643"/>
      <c r="CV18" s="643"/>
      <c r="CW18" s="643"/>
      <c r="CX18" s="643"/>
      <c r="CY18" s="644"/>
      <c r="CZ18" s="675">
        <v>1</v>
      </c>
      <c r="DA18" s="675"/>
      <c r="DB18" s="675"/>
      <c r="DC18" s="675"/>
      <c r="DD18" s="648" t="s">
        <v>130</v>
      </c>
      <c r="DE18" s="643"/>
      <c r="DF18" s="643"/>
      <c r="DG18" s="643"/>
      <c r="DH18" s="643"/>
      <c r="DI18" s="643"/>
      <c r="DJ18" s="643"/>
      <c r="DK18" s="643"/>
      <c r="DL18" s="643"/>
      <c r="DM18" s="643"/>
      <c r="DN18" s="643"/>
      <c r="DO18" s="643"/>
      <c r="DP18" s="644"/>
      <c r="DQ18" s="648">
        <v>44428</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3942</v>
      </c>
      <c r="S19" s="643"/>
      <c r="T19" s="643"/>
      <c r="U19" s="643"/>
      <c r="V19" s="643"/>
      <c r="W19" s="643"/>
      <c r="X19" s="643"/>
      <c r="Y19" s="644"/>
      <c r="Z19" s="675">
        <v>0.1</v>
      </c>
      <c r="AA19" s="675"/>
      <c r="AB19" s="675"/>
      <c r="AC19" s="675"/>
      <c r="AD19" s="676">
        <v>3942</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t="s">
        <v>242</v>
      </c>
      <c r="BH19" s="643"/>
      <c r="BI19" s="643"/>
      <c r="BJ19" s="643"/>
      <c r="BK19" s="643"/>
      <c r="BL19" s="643"/>
      <c r="BM19" s="643"/>
      <c r="BN19" s="644"/>
      <c r="BO19" s="675" t="s">
        <v>130</v>
      </c>
      <c r="BP19" s="675"/>
      <c r="BQ19" s="675"/>
      <c r="BR19" s="675"/>
      <c r="BS19" s="648" t="s">
        <v>130</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242</v>
      </c>
      <c r="CS19" s="643"/>
      <c r="CT19" s="643"/>
      <c r="CU19" s="643"/>
      <c r="CV19" s="643"/>
      <c r="CW19" s="643"/>
      <c r="CX19" s="643"/>
      <c r="CY19" s="644"/>
      <c r="CZ19" s="675" t="s">
        <v>242</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2282</v>
      </c>
      <c r="S20" s="643"/>
      <c r="T20" s="643"/>
      <c r="U20" s="643"/>
      <c r="V20" s="643"/>
      <c r="W20" s="643"/>
      <c r="X20" s="643"/>
      <c r="Y20" s="644"/>
      <c r="Z20" s="675">
        <v>0</v>
      </c>
      <c r="AA20" s="675"/>
      <c r="AB20" s="675"/>
      <c r="AC20" s="675"/>
      <c r="AD20" s="676">
        <v>2282</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t="s">
        <v>130</v>
      </c>
      <c r="BH20" s="643"/>
      <c r="BI20" s="643"/>
      <c r="BJ20" s="643"/>
      <c r="BK20" s="643"/>
      <c r="BL20" s="643"/>
      <c r="BM20" s="643"/>
      <c r="BN20" s="644"/>
      <c r="BO20" s="675" t="s">
        <v>130</v>
      </c>
      <c r="BP20" s="675"/>
      <c r="BQ20" s="675"/>
      <c r="BR20" s="675"/>
      <c r="BS20" s="648" t="s">
        <v>130</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5395696</v>
      </c>
      <c r="CS20" s="643"/>
      <c r="CT20" s="643"/>
      <c r="CU20" s="643"/>
      <c r="CV20" s="643"/>
      <c r="CW20" s="643"/>
      <c r="CX20" s="643"/>
      <c r="CY20" s="644"/>
      <c r="CZ20" s="675">
        <v>100</v>
      </c>
      <c r="DA20" s="675"/>
      <c r="DB20" s="675"/>
      <c r="DC20" s="675"/>
      <c r="DD20" s="648">
        <v>698798</v>
      </c>
      <c r="DE20" s="643"/>
      <c r="DF20" s="643"/>
      <c r="DG20" s="643"/>
      <c r="DH20" s="643"/>
      <c r="DI20" s="643"/>
      <c r="DJ20" s="643"/>
      <c r="DK20" s="643"/>
      <c r="DL20" s="643"/>
      <c r="DM20" s="643"/>
      <c r="DN20" s="643"/>
      <c r="DO20" s="643"/>
      <c r="DP20" s="644"/>
      <c r="DQ20" s="648">
        <v>3205643</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504</v>
      </c>
      <c r="S21" s="643"/>
      <c r="T21" s="643"/>
      <c r="U21" s="643"/>
      <c r="V21" s="643"/>
      <c r="W21" s="643"/>
      <c r="X21" s="643"/>
      <c r="Y21" s="644"/>
      <c r="Z21" s="675">
        <v>0</v>
      </c>
      <c r="AA21" s="675"/>
      <c r="AB21" s="675"/>
      <c r="AC21" s="675"/>
      <c r="AD21" s="676">
        <v>504</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t="s">
        <v>130</v>
      </c>
      <c r="BH21" s="643"/>
      <c r="BI21" s="643"/>
      <c r="BJ21" s="643"/>
      <c r="BK21" s="643"/>
      <c r="BL21" s="643"/>
      <c r="BM21" s="643"/>
      <c r="BN21" s="644"/>
      <c r="BO21" s="675" t="s">
        <v>130</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402505</v>
      </c>
      <c r="S22" s="643"/>
      <c r="T22" s="643"/>
      <c r="U22" s="643"/>
      <c r="V22" s="643"/>
      <c r="W22" s="643"/>
      <c r="X22" s="643"/>
      <c r="Y22" s="644"/>
      <c r="Z22" s="675">
        <v>6.7</v>
      </c>
      <c r="AA22" s="675"/>
      <c r="AB22" s="675"/>
      <c r="AC22" s="675"/>
      <c r="AD22" s="676">
        <v>310668</v>
      </c>
      <c r="AE22" s="676"/>
      <c r="AF22" s="676"/>
      <c r="AG22" s="676"/>
      <c r="AH22" s="676"/>
      <c r="AI22" s="676"/>
      <c r="AJ22" s="676"/>
      <c r="AK22" s="676"/>
      <c r="AL22" s="645">
        <v>10.6</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130</v>
      </c>
      <c r="BP22" s="675"/>
      <c r="BQ22" s="675"/>
      <c r="BR22" s="675"/>
      <c r="BS22" s="648" t="s">
        <v>130</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310668</v>
      </c>
      <c r="S23" s="643"/>
      <c r="T23" s="643"/>
      <c r="U23" s="643"/>
      <c r="V23" s="643"/>
      <c r="W23" s="643"/>
      <c r="X23" s="643"/>
      <c r="Y23" s="644"/>
      <c r="Z23" s="675">
        <v>5.2</v>
      </c>
      <c r="AA23" s="675"/>
      <c r="AB23" s="675"/>
      <c r="AC23" s="675"/>
      <c r="AD23" s="676">
        <v>310668</v>
      </c>
      <c r="AE23" s="676"/>
      <c r="AF23" s="676"/>
      <c r="AG23" s="676"/>
      <c r="AH23" s="676"/>
      <c r="AI23" s="676"/>
      <c r="AJ23" s="676"/>
      <c r="AK23" s="676"/>
      <c r="AL23" s="645">
        <v>10.6</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130</v>
      </c>
      <c r="BH23" s="643"/>
      <c r="BI23" s="643"/>
      <c r="BJ23" s="643"/>
      <c r="BK23" s="643"/>
      <c r="BL23" s="643"/>
      <c r="BM23" s="643"/>
      <c r="BN23" s="644"/>
      <c r="BO23" s="675" t="s">
        <v>130</v>
      </c>
      <c r="BP23" s="675"/>
      <c r="BQ23" s="675"/>
      <c r="BR23" s="675"/>
      <c r="BS23" s="648" t="s">
        <v>130</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91694</v>
      </c>
      <c r="S24" s="643"/>
      <c r="T24" s="643"/>
      <c r="U24" s="643"/>
      <c r="V24" s="643"/>
      <c r="W24" s="643"/>
      <c r="X24" s="643"/>
      <c r="Y24" s="644"/>
      <c r="Z24" s="675">
        <v>1.5</v>
      </c>
      <c r="AA24" s="675"/>
      <c r="AB24" s="675"/>
      <c r="AC24" s="675"/>
      <c r="AD24" s="676" t="s">
        <v>242</v>
      </c>
      <c r="AE24" s="676"/>
      <c r="AF24" s="676"/>
      <c r="AG24" s="676"/>
      <c r="AH24" s="676"/>
      <c r="AI24" s="676"/>
      <c r="AJ24" s="676"/>
      <c r="AK24" s="676"/>
      <c r="AL24" s="645" t="s">
        <v>130</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242</v>
      </c>
      <c r="BP24" s="675"/>
      <c r="BQ24" s="675"/>
      <c r="BR24" s="675"/>
      <c r="BS24" s="648" t="s">
        <v>242</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1741248</v>
      </c>
      <c r="CS24" s="698"/>
      <c r="CT24" s="698"/>
      <c r="CU24" s="698"/>
      <c r="CV24" s="698"/>
      <c r="CW24" s="698"/>
      <c r="CX24" s="698"/>
      <c r="CY24" s="741"/>
      <c r="CZ24" s="742">
        <v>32.299999999999997</v>
      </c>
      <c r="DA24" s="715"/>
      <c r="DB24" s="715"/>
      <c r="DC24" s="745"/>
      <c r="DD24" s="740">
        <v>1346245</v>
      </c>
      <c r="DE24" s="698"/>
      <c r="DF24" s="698"/>
      <c r="DG24" s="698"/>
      <c r="DH24" s="698"/>
      <c r="DI24" s="698"/>
      <c r="DJ24" s="698"/>
      <c r="DK24" s="741"/>
      <c r="DL24" s="740">
        <v>1336570</v>
      </c>
      <c r="DM24" s="698"/>
      <c r="DN24" s="698"/>
      <c r="DO24" s="698"/>
      <c r="DP24" s="698"/>
      <c r="DQ24" s="698"/>
      <c r="DR24" s="698"/>
      <c r="DS24" s="698"/>
      <c r="DT24" s="698"/>
      <c r="DU24" s="698"/>
      <c r="DV24" s="741"/>
      <c r="DW24" s="742">
        <v>43.5</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143</v>
      </c>
      <c r="S25" s="643"/>
      <c r="T25" s="643"/>
      <c r="U25" s="643"/>
      <c r="V25" s="643"/>
      <c r="W25" s="643"/>
      <c r="X25" s="643"/>
      <c r="Y25" s="644"/>
      <c r="Z25" s="675">
        <v>0</v>
      </c>
      <c r="AA25" s="675"/>
      <c r="AB25" s="675"/>
      <c r="AC25" s="675"/>
      <c r="AD25" s="676" t="s">
        <v>130</v>
      </c>
      <c r="AE25" s="676"/>
      <c r="AF25" s="676"/>
      <c r="AG25" s="676"/>
      <c r="AH25" s="676"/>
      <c r="AI25" s="676"/>
      <c r="AJ25" s="676"/>
      <c r="AK25" s="676"/>
      <c r="AL25" s="645" t="s">
        <v>242</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130</v>
      </c>
      <c r="BH25" s="643"/>
      <c r="BI25" s="643"/>
      <c r="BJ25" s="643"/>
      <c r="BK25" s="643"/>
      <c r="BL25" s="643"/>
      <c r="BM25" s="643"/>
      <c r="BN25" s="644"/>
      <c r="BO25" s="675" t="s">
        <v>242</v>
      </c>
      <c r="BP25" s="675"/>
      <c r="BQ25" s="675"/>
      <c r="BR25" s="675"/>
      <c r="BS25" s="648" t="s">
        <v>130</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868690</v>
      </c>
      <c r="CS25" s="661"/>
      <c r="CT25" s="661"/>
      <c r="CU25" s="661"/>
      <c r="CV25" s="661"/>
      <c r="CW25" s="661"/>
      <c r="CX25" s="661"/>
      <c r="CY25" s="662"/>
      <c r="CZ25" s="645">
        <v>16.100000000000001</v>
      </c>
      <c r="DA25" s="663"/>
      <c r="DB25" s="663"/>
      <c r="DC25" s="664"/>
      <c r="DD25" s="648">
        <v>838279</v>
      </c>
      <c r="DE25" s="661"/>
      <c r="DF25" s="661"/>
      <c r="DG25" s="661"/>
      <c r="DH25" s="661"/>
      <c r="DI25" s="661"/>
      <c r="DJ25" s="661"/>
      <c r="DK25" s="662"/>
      <c r="DL25" s="648">
        <v>838274</v>
      </c>
      <c r="DM25" s="661"/>
      <c r="DN25" s="661"/>
      <c r="DO25" s="661"/>
      <c r="DP25" s="661"/>
      <c r="DQ25" s="661"/>
      <c r="DR25" s="661"/>
      <c r="DS25" s="661"/>
      <c r="DT25" s="661"/>
      <c r="DU25" s="661"/>
      <c r="DV25" s="662"/>
      <c r="DW25" s="645">
        <v>27.3</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3017087</v>
      </c>
      <c r="S26" s="643"/>
      <c r="T26" s="643"/>
      <c r="U26" s="643"/>
      <c r="V26" s="643"/>
      <c r="W26" s="643"/>
      <c r="X26" s="643"/>
      <c r="Y26" s="644"/>
      <c r="Z26" s="675">
        <v>50.2</v>
      </c>
      <c r="AA26" s="675"/>
      <c r="AB26" s="675"/>
      <c r="AC26" s="675"/>
      <c r="AD26" s="676">
        <v>2925250</v>
      </c>
      <c r="AE26" s="676"/>
      <c r="AF26" s="676"/>
      <c r="AG26" s="676"/>
      <c r="AH26" s="676"/>
      <c r="AI26" s="676"/>
      <c r="AJ26" s="676"/>
      <c r="AK26" s="676"/>
      <c r="AL26" s="645">
        <v>99.6</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130</v>
      </c>
      <c r="BH26" s="643"/>
      <c r="BI26" s="643"/>
      <c r="BJ26" s="643"/>
      <c r="BK26" s="643"/>
      <c r="BL26" s="643"/>
      <c r="BM26" s="643"/>
      <c r="BN26" s="644"/>
      <c r="BO26" s="675" t="s">
        <v>130</v>
      </c>
      <c r="BP26" s="675"/>
      <c r="BQ26" s="675"/>
      <c r="BR26" s="675"/>
      <c r="BS26" s="648" t="s">
        <v>130</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489961</v>
      </c>
      <c r="CS26" s="643"/>
      <c r="CT26" s="643"/>
      <c r="CU26" s="643"/>
      <c r="CV26" s="643"/>
      <c r="CW26" s="643"/>
      <c r="CX26" s="643"/>
      <c r="CY26" s="644"/>
      <c r="CZ26" s="645">
        <v>9.1</v>
      </c>
      <c r="DA26" s="663"/>
      <c r="DB26" s="663"/>
      <c r="DC26" s="664"/>
      <c r="DD26" s="648">
        <v>478703</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861</v>
      </c>
      <c r="S27" s="643"/>
      <c r="T27" s="643"/>
      <c r="U27" s="643"/>
      <c r="V27" s="643"/>
      <c r="W27" s="643"/>
      <c r="X27" s="643"/>
      <c r="Y27" s="644"/>
      <c r="Z27" s="675">
        <v>0</v>
      </c>
      <c r="AA27" s="675"/>
      <c r="AB27" s="675"/>
      <c r="AC27" s="675"/>
      <c r="AD27" s="676">
        <v>861</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2262825</v>
      </c>
      <c r="BH27" s="643"/>
      <c r="BI27" s="643"/>
      <c r="BJ27" s="643"/>
      <c r="BK27" s="643"/>
      <c r="BL27" s="643"/>
      <c r="BM27" s="643"/>
      <c r="BN27" s="644"/>
      <c r="BO27" s="675">
        <v>100</v>
      </c>
      <c r="BP27" s="675"/>
      <c r="BQ27" s="675"/>
      <c r="BR27" s="675"/>
      <c r="BS27" s="648">
        <v>52833</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525195</v>
      </c>
      <c r="CS27" s="661"/>
      <c r="CT27" s="661"/>
      <c r="CU27" s="661"/>
      <c r="CV27" s="661"/>
      <c r="CW27" s="661"/>
      <c r="CX27" s="661"/>
      <c r="CY27" s="662"/>
      <c r="CZ27" s="645">
        <v>9.6999999999999993</v>
      </c>
      <c r="DA27" s="663"/>
      <c r="DB27" s="663"/>
      <c r="DC27" s="664"/>
      <c r="DD27" s="648">
        <v>161476</v>
      </c>
      <c r="DE27" s="661"/>
      <c r="DF27" s="661"/>
      <c r="DG27" s="661"/>
      <c r="DH27" s="661"/>
      <c r="DI27" s="661"/>
      <c r="DJ27" s="661"/>
      <c r="DK27" s="662"/>
      <c r="DL27" s="648">
        <v>151806</v>
      </c>
      <c r="DM27" s="661"/>
      <c r="DN27" s="661"/>
      <c r="DO27" s="661"/>
      <c r="DP27" s="661"/>
      <c r="DQ27" s="661"/>
      <c r="DR27" s="661"/>
      <c r="DS27" s="661"/>
      <c r="DT27" s="661"/>
      <c r="DU27" s="661"/>
      <c r="DV27" s="662"/>
      <c r="DW27" s="645">
        <v>4.9000000000000004</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19981</v>
      </c>
      <c r="S28" s="643"/>
      <c r="T28" s="643"/>
      <c r="U28" s="643"/>
      <c r="V28" s="643"/>
      <c r="W28" s="643"/>
      <c r="X28" s="643"/>
      <c r="Y28" s="644"/>
      <c r="Z28" s="675">
        <v>0.3</v>
      </c>
      <c r="AA28" s="675"/>
      <c r="AB28" s="675"/>
      <c r="AC28" s="675"/>
      <c r="AD28" s="676" t="s">
        <v>242</v>
      </c>
      <c r="AE28" s="676"/>
      <c r="AF28" s="676"/>
      <c r="AG28" s="676"/>
      <c r="AH28" s="676"/>
      <c r="AI28" s="676"/>
      <c r="AJ28" s="676"/>
      <c r="AK28" s="676"/>
      <c r="AL28" s="645" t="s">
        <v>242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347363</v>
      </c>
      <c r="CS28" s="643"/>
      <c r="CT28" s="643"/>
      <c r="CU28" s="643"/>
      <c r="CV28" s="643"/>
      <c r="CW28" s="643"/>
      <c r="CX28" s="643"/>
      <c r="CY28" s="644"/>
      <c r="CZ28" s="645">
        <v>6.4</v>
      </c>
      <c r="DA28" s="663"/>
      <c r="DB28" s="663"/>
      <c r="DC28" s="664"/>
      <c r="DD28" s="648">
        <v>346490</v>
      </c>
      <c r="DE28" s="643"/>
      <c r="DF28" s="643"/>
      <c r="DG28" s="643"/>
      <c r="DH28" s="643"/>
      <c r="DI28" s="643"/>
      <c r="DJ28" s="643"/>
      <c r="DK28" s="644"/>
      <c r="DL28" s="648">
        <v>346490</v>
      </c>
      <c r="DM28" s="643"/>
      <c r="DN28" s="643"/>
      <c r="DO28" s="643"/>
      <c r="DP28" s="643"/>
      <c r="DQ28" s="643"/>
      <c r="DR28" s="643"/>
      <c r="DS28" s="643"/>
      <c r="DT28" s="643"/>
      <c r="DU28" s="643"/>
      <c r="DV28" s="644"/>
      <c r="DW28" s="645">
        <v>11.3</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4387</v>
      </c>
      <c r="S29" s="643"/>
      <c r="T29" s="643"/>
      <c r="U29" s="643"/>
      <c r="V29" s="643"/>
      <c r="W29" s="643"/>
      <c r="X29" s="643"/>
      <c r="Y29" s="644"/>
      <c r="Z29" s="675">
        <v>0.1</v>
      </c>
      <c r="AA29" s="675"/>
      <c r="AB29" s="675"/>
      <c r="AC29" s="675"/>
      <c r="AD29" s="676" t="s">
        <v>130</v>
      </c>
      <c r="AE29" s="676"/>
      <c r="AF29" s="676"/>
      <c r="AG29" s="676"/>
      <c r="AH29" s="676"/>
      <c r="AI29" s="676"/>
      <c r="AJ29" s="676"/>
      <c r="AK29" s="676"/>
      <c r="AL29" s="645" t="s">
        <v>130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347363</v>
      </c>
      <c r="CS29" s="661"/>
      <c r="CT29" s="661"/>
      <c r="CU29" s="661"/>
      <c r="CV29" s="661"/>
      <c r="CW29" s="661"/>
      <c r="CX29" s="661"/>
      <c r="CY29" s="662"/>
      <c r="CZ29" s="645">
        <v>6.4</v>
      </c>
      <c r="DA29" s="663"/>
      <c r="DB29" s="663"/>
      <c r="DC29" s="664"/>
      <c r="DD29" s="648">
        <v>346490</v>
      </c>
      <c r="DE29" s="661"/>
      <c r="DF29" s="661"/>
      <c r="DG29" s="661"/>
      <c r="DH29" s="661"/>
      <c r="DI29" s="661"/>
      <c r="DJ29" s="661"/>
      <c r="DK29" s="662"/>
      <c r="DL29" s="648">
        <v>346490</v>
      </c>
      <c r="DM29" s="661"/>
      <c r="DN29" s="661"/>
      <c r="DO29" s="661"/>
      <c r="DP29" s="661"/>
      <c r="DQ29" s="661"/>
      <c r="DR29" s="661"/>
      <c r="DS29" s="661"/>
      <c r="DT29" s="661"/>
      <c r="DU29" s="661"/>
      <c r="DV29" s="662"/>
      <c r="DW29" s="645">
        <v>11.3</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4404</v>
      </c>
      <c r="S30" s="643"/>
      <c r="T30" s="643"/>
      <c r="U30" s="643"/>
      <c r="V30" s="643"/>
      <c r="W30" s="643"/>
      <c r="X30" s="643"/>
      <c r="Y30" s="644"/>
      <c r="Z30" s="675">
        <v>0.1</v>
      </c>
      <c r="AA30" s="675"/>
      <c r="AB30" s="675"/>
      <c r="AC30" s="675"/>
      <c r="AD30" s="676" t="s">
        <v>130</v>
      </c>
      <c r="AE30" s="676"/>
      <c r="AF30" s="676"/>
      <c r="AG30" s="676"/>
      <c r="AH30" s="676"/>
      <c r="AI30" s="676"/>
      <c r="AJ30" s="676"/>
      <c r="AK30" s="676"/>
      <c r="AL30" s="645" t="s">
        <v>130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328647</v>
      </c>
      <c r="CS30" s="643"/>
      <c r="CT30" s="643"/>
      <c r="CU30" s="643"/>
      <c r="CV30" s="643"/>
      <c r="CW30" s="643"/>
      <c r="CX30" s="643"/>
      <c r="CY30" s="644"/>
      <c r="CZ30" s="645">
        <v>6.1</v>
      </c>
      <c r="DA30" s="663"/>
      <c r="DB30" s="663"/>
      <c r="DC30" s="664"/>
      <c r="DD30" s="648">
        <v>328647</v>
      </c>
      <c r="DE30" s="643"/>
      <c r="DF30" s="643"/>
      <c r="DG30" s="643"/>
      <c r="DH30" s="643"/>
      <c r="DI30" s="643"/>
      <c r="DJ30" s="643"/>
      <c r="DK30" s="644"/>
      <c r="DL30" s="648">
        <v>328647</v>
      </c>
      <c r="DM30" s="643"/>
      <c r="DN30" s="643"/>
      <c r="DO30" s="643"/>
      <c r="DP30" s="643"/>
      <c r="DQ30" s="643"/>
      <c r="DR30" s="643"/>
      <c r="DS30" s="643"/>
      <c r="DT30" s="643"/>
      <c r="DU30" s="643"/>
      <c r="DV30" s="644"/>
      <c r="DW30" s="645">
        <v>10.7</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1437866</v>
      </c>
      <c r="S31" s="643"/>
      <c r="T31" s="643"/>
      <c r="U31" s="643"/>
      <c r="V31" s="643"/>
      <c r="W31" s="643"/>
      <c r="X31" s="643"/>
      <c r="Y31" s="644"/>
      <c r="Z31" s="675">
        <v>23.9</v>
      </c>
      <c r="AA31" s="675"/>
      <c r="AB31" s="675"/>
      <c r="AC31" s="675"/>
      <c r="AD31" s="676" t="s">
        <v>130</v>
      </c>
      <c r="AE31" s="676"/>
      <c r="AF31" s="676"/>
      <c r="AG31" s="676"/>
      <c r="AH31" s="676"/>
      <c r="AI31" s="676"/>
      <c r="AJ31" s="676"/>
      <c r="AK31" s="676"/>
      <c r="AL31" s="645" t="s">
        <v>130</v>
      </c>
      <c r="AM31" s="646"/>
      <c r="AN31" s="646"/>
      <c r="AO31" s="677"/>
      <c r="AP31" s="717" t="s">
        <v>309</v>
      </c>
      <c r="AQ31" s="718"/>
      <c r="AR31" s="718"/>
      <c r="AS31" s="718"/>
      <c r="AT31" s="723" t="s">
        <v>310</v>
      </c>
      <c r="AU31" s="231"/>
      <c r="AV31" s="231"/>
      <c r="AW31" s="231"/>
      <c r="AX31" s="710" t="s">
        <v>186</v>
      </c>
      <c r="AY31" s="711"/>
      <c r="AZ31" s="711"/>
      <c r="BA31" s="711"/>
      <c r="BB31" s="711"/>
      <c r="BC31" s="711"/>
      <c r="BD31" s="711"/>
      <c r="BE31" s="711"/>
      <c r="BF31" s="712"/>
      <c r="BG31" s="713">
        <v>99</v>
      </c>
      <c r="BH31" s="714"/>
      <c r="BI31" s="714"/>
      <c r="BJ31" s="714"/>
      <c r="BK31" s="714"/>
      <c r="BL31" s="714"/>
      <c r="BM31" s="715">
        <v>98.2</v>
      </c>
      <c r="BN31" s="714"/>
      <c r="BO31" s="714"/>
      <c r="BP31" s="714"/>
      <c r="BQ31" s="716"/>
      <c r="BR31" s="713">
        <v>99.5</v>
      </c>
      <c r="BS31" s="714"/>
      <c r="BT31" s="714"/>
      <c r="BU31" s="714"/>
      <c r="BV31" s="714"/>
      <c r="BW31" s="714"/>
      <c r="BX31" s="715">
        <v>98.8</v>
      </c>
      <c r="BY31" s="714"/>
      <c r="BZ31" s="714"/>
      <c r="CA31" s="714"/>
      <c r="CB31" s="716"/>
      <c r="CD31" s="733"/>
      <c r="CE31" s="734"/>
      <c r="CF31" s="689" t="s">
        <v>311</v>
      </c>
      <c r="CG31" s="686"/>
      <c r="CH31" s="686"/>
      <c r="CI31" s="686"/>
      <c r="CJ31" s="686"/>
      <c r="CK31" s="686"/>
      <c r="CL31" s="686"/>
      <c r="CM31" s="686"/>
      <c r="CN31" s="686"/>
      <c r="CO31" s="686"/>
      <c r="CP31" s="686"/>
      <c r="CQ31" s="687"/>
      <c r="CR31" s="642">
        <v>18716</v>
      </c>
      <c r="CS31" s="661"/>
      <c r="CT31" s="661"/>
      <c r="CU31" s="661"/>
      <c r="CV31" s="661"/>
      <c r="CW31" s="661"/>
      <c r="CX31" s="661"/>
      <c r="CY31" s="662"/>
      <c r="CZ31" s="645">
        <v>0.3</v>
      </c>
      <c r="DA31" s="663"/>
      <c r="DB31" s="663"/>
      <c r="DC31" s="664"/>
      <c r="DD31" s="648">
        <v>17843</v>
      </c>
      <c r="DE31" s="661"/>
      <c r="DF31" s="661"/>
      <c r="DG31" s="661"/>
      <c r="DH31" s="661"/>
      <c r="DI31" s="661"/>
      <c r="DJ31" s="661"/>
      <c r="DK31" s="662"/>
      <c r="DL31" s="648">
        <v>17843</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242</v>
      </c>
      <c r="S32" s="643"/>
      <c r="T32" s="643"/>
      <c r="U32" s="643"/>
      <c r="V32" s="643"/>
      <c r="W32" s="643"/>
      <c r="X32" s="643"/>
      <c r="Y32" s="644"/>
      <c r="Z32" s="675" t="s">
        <v>130</v>
      </c>
      <c r="AA32" s="675"/>
      <c r="AB32" s="675"/>
      <c r="AC32" s="675"/>
      <c r="AD32" s="676" t="s">
        <v>242</v>
      </c>
      <c r="AE32" s="676"/>
      <c r="AF32" s="676"/>
      <c r="AG32" s="676"/>
      <c r="AH32" s="676"/>
      <c r="AI32" s="676"/>
      <c r="AJ32" s="676"/>
      <c r="AK32" s="676"/>
      <c r="AL32" s="645" t="s">
        <v>130</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98.2</v>
      </c>
      <c r="BH32" s="661"/>
      <c r="BI32" s="661"/>
      <c r="BJ32" s="661"/>
      <c r="BK32" s="661"/>
      <c r="BL32" s="661"/>
      <c r="BM32" s="646">
        <v>97.1</v>
      </c>
      <c r="BN32" s="727"/>
      <c r="BO32" s="727"/>
      <c r="BP32" s="727"/>
      <c r="BQ32" s="685"/>
      <c r="BR32" s="726">
        <v>99.4</v>
      </c>
      <c r="BS32" s="661"/>
      <c r="BT32" s="661"/>
      <c r="BU32" s="661"/>
      <c r="BV32" s="661"/>
      <c r="BW32" s="661"/>
      <c r="BX32" s="646">
        <v>98.5</v>
      </c>
      <c r="BY32" s="727"/>
      <c r="BZ32" s="727"/>
      <c r="CA32" s="727"/>
      <c r="CB32" s="685"/>
      <c r="CD32" s="735"/>
      <c r="CE32" s="736"/>
      <c r="CF32" s="689" t="s">
        <v>315</v>
      </c>
      <c r="CG32" s="686"/>
      <c r="CH32" s="686"/>
      <c r="CI32" s="686"/>
      <c r="CJ32" s="686"/>
      <c r="CK32" s="686"/>
      <c r="CL32" s="686"/>
      <c r="CM32" s="686"/>
      <c r="CN32" s="686"/>
      <c r="CO32" s="686"/>
      <c r="CP32" s="686"/>
      <c r="CQ32" s="687"/>
      <c r="CR32" s="642" t="s">
        <v>242</v>
      </c>
      <c r="CS32" s="643"/>
      <c r="CT32" s="643"/>
      <c r="CU32" s="643"/>
      <c r="CV32" s="643"/>
      <c r="CW32" s="643"/>
      <c r="CX32" s="643"/>
      <c r="CY32" s="644"/>
      <c r="CZ32" s="645" t="s">
        <v>130</v>
      </c>
      <c r="DA32" s="663"/>
      <c r="DB32" s="663"/>
      <c r="DC32" s="664"/>
      <c r="DD32" s="648" t="s">
        <v>130</v>
      </c>
      <c r="DE32" s="643"/>
      <c r="DF32" s="643"/>
      <c r="DG32" s="643"/>
      <c r="DH32" s="643"/>
      <c r="DI32" s="643"/>
      <c r="DJ32" s="643"/>
      <c r="DK32" s="644"/>
      <c r="DL32" s="648" t="s">
        <v>130</v>
      </c>
      <c r="DM32" s="643"/>
      <c r="DN32" s="643"/>
      <c r="DO32" s="643"/>
      <c r="DP32" s="643"/>
      <c r="DQ32" s="643"/>
      <c r="DR32" s="643"/>
      <c r="DS32" s="643"/>
      <c r="DT32" s="643"/>
      <c r="DU32" s="643"/>
      <c r="DV32" s="644"/>
      <c r="DW32" s="645" t="s">
        <v>130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239050</v>
      </c>
      <c r="S33" s="643"/>
      <c r="T33" s="643"/>
      <c r="U33" s="643"/>
      <c r="V33" s="643"/>
      <c r="W33" s="643"/>
      <c r="X33" s="643"/>
      <c r="Y33" s="644"/>
      <c r="Z33" s="675">
        <v>4</v>
      </c>
      <c r="AA33" s="675"/>
      <c r="AB33" s="675"/>
      <c r="AC33" s="675"/>
      <c r="AD33" s="676" t="s">
        <v>242</v>
      </c>
      <c r="AE33" s="676"/>
      <c r="AF33" s="676"/>
      <c r="AG33" s="676"/>
      <c r="AH33" s="676"/>
      <c r="AI33" s="676"/>
      <c r="AJ33" s="676"/>
      <c r="AK33" s="676"/>
      <c r="AL33" s="645" t="s">
        <v>130</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99.3</v>
      </c>
      <c r="BH33" s="627"/>
      <c r="BI33" s="627"/>
      <c r="BJ33" s="627"/>
      <c r="BK33" s="627"/>
      <c r="BL33" s="627"/>
      <c r="BM33" s="669">
        <v>98.7</v>
      </c>
      <c r="BN33" s="627"/>
      <c r="BO33" s="627"/>
      <c r="BP33" s="627"/>
      <c r="BQ33" s="671"/>
      <c r="BR33" s="709">
        <v>99.6</v>
      </c>
      <c r="BS33" s="627"/>
      <c r="BT33" s="627"/>
      <c r="BU33" s="627"/>
      <c r="BV33" s="627"/>
      <c r="BW33" s="627"/>
      <c r="BX33" s="669">
        <v>99</v>
      </c>
      <c r="BY33" s="627"/>
      <c r="BZ33" s="627"/>
      <c r="CA33" s="627"/>
      <c r="CB33" s="671"/>
      <c r="CD33" s="689" t="s">
        <v>318</v>
      </c>
      <c r="CE33" s="686"/>
      <c r="CF33" s="686"/>
      <c r="CG33" s="686"/>
      <c r="CH33" s="686"/>
      <c r="CI33" s="686"/>
      <c r="CJ33" s="686"/>
      <c r="CK33" s="686"/>
      <c r="CL33" s="686"/>
      <c r="CM33" s="686"/>
      <c r="CN33" s="686"/>
      <c r="CO33" s="686"/>
      <c r="CP33" s="686"/>
      <c r="CQ33" s="687"/>
      <c r="CR33" s="642">
        <v>2955650</v>
      </c>
      <c r="CS33" s="661"/>
      <c r="CT33" s="661"/>
      <c r="CU33" s="661"/>
      <c r="CV33" s="661"/>
      <c r="CW33" s="661"/>
      <c r="CX33" s="661"/>
      <c r="CY33" s="662"/>
      <c r="CZ33" s="645">
        <v>54.8</v>
      </c>
      <c r="DA33" s="663"/>
      <c r="DB33" s="663"/>
      <c r="DC33" s="664"/>
      <c r="DD33" s="648">
        <v>1789756</v>
      </c>
      <c r="DE33" s="661"/>
      <c r="DF33" s="661"/>
      <c r="DG33" s="661"/>
      <c r="DH33" s="661"/>
      <c r="DI33" s="661"/>
      <c r="DJ33" s="661"/>
      <c r="DK33" s="662"/>
      <c r="DL33" s="648">
        <v>1542990</v>
      </c>
      <c r="DM33" s="661"/>
      <c r="DN33" s="661"/>
      <c r="DO33" s="661"/>
      <c r="DP33" s="661"/>
      <c r="DQ33" s="661"/>
      <c r="DR33" s="661"/>
      <c r="DS33" s="661"/>
      <c r="DT33" s="661"/>
      <c r="DU33" s="661"/>
      <c r="DV33" s="662"/>
      <c r="DW33" s="645">
        <v>50.2</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17438</v>
      </c>
      <c r="S34" s="643"/>
      <c r="T34" s="643"/>
      <c r="U34" s="643"/>
      <c r="V34" s="643"/>
      <c r="W34" s="643"/>
      <c r="X34" s="643"/>
      <c r="Y34" s="644"/>
      <c r="Z34" s="675">
        <v>0.3</v>
      </c>
      <c r="AA34" s="675"/>
      <c r="AB34" s="675"/>
      <c r="AC34" s="675"/>
      <c r="AD34" s="676" t="s">
        <v>242</v>
      </c>
      <c r="AE34" s="676"/>
      <c r="AF34" s="676"/>
      <c r="AG34" s="676"/>
      <c r="AH34" s="676"/>
      <c r="AI34" s="676"/>
      <c r="AJ34" s="676"/>
      <c r="AK34" s="676"/>
      <c r="AL34" s="645" t="s">
        <v>130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640054</v>
      </c>
      <c r="CS34" s="643"/>
      <c r="CT34" s="643"/>
      <c r="CU34" s="643"/>
      <c r="CV34" s="643"/>
      <c r="CW34" s="643"/>
      <c r="CX34" s="643"/>
      <c r="CY34" s="644"/>
      <c r="CZ34" s="645">
        <v>11.9</v>
      </c>
      <c r="DA34" s="663"/>
      <c r="DB34" s="663"/>
      <c r="DC34" s="664"/>
      <c r="DD34" s="648">
        <v>472284</v>
      </c>
      <c r="DE34" s="643"/>
      <c r="DF34" s="643"/>
      <c r="DG34" s="643"/>
      <c r="DH34" s="643"/>
      <c r="DI34" s="643"/>
      <c r="DJ34" s="643"/>
      <c r="DK34" s="644"/>
      <c r="DL34" s="648">
        <v>423332</v>
      </c>
      <c r="DM34" s="643"/>
      <c r="DN34" s="643"/>
      <c r="DO34" s="643"/>
      <c r="DP34" s="643"/>
      <c r="DQ34" s="643"/>
      <c r="DR34" s="643"/>
      <c r="DS34" s="643"/>
      <c r="DT34" s="643"/>
      <c r="DU34" s="643"/>
      <c r="DV34" s="644"/>
      <c r="DW34" s="645">
        <v>13.8</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48089</v>
      </c>
      <c r="S35" s="643"/>
      <c r="T35" s="643"/>
      <c r="U35" s="643"/>
      <c r="V35" s="643"/>
      <c r="W35" s="643"/>
      <c r="X35" s="643"/>
      <c r="Y35" s="644"/>
      <c r="Z35" s="675">
        <v>0.8</v>
      </c>
      <c r="AA35" s="675"/>
      <c r="AB35" s="675"/>
      <c r="AC35" s="675"/>
      <c r="AD35" s="676" t="s">
        <v>242</v>
      </c>
      <c r="AE35" s="676"/>
      <c r="AF35" s="676"/>
      <c r="AG35" s="676"/>
      <c r="AH35" s="676"/>
      <c r="AI35" s="676"/>
      <c r="AJ35" s="676"/>
      <c r="AK35" s="676"/>
      <c r="AL35" s="645" t="s">
        <v>242</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30117</v>
      </c>
      <c r="CS35" s="661"/>
      <c r="CT35" s="661"/>
      <c r="CU35" s="661"/>
      <c r="CV35" s="661"/>
      <c r="CW35" s="661"/>
      <c r="CX35" s="661"/>
      <c r="CY35" s="662"/>
      <c r="CZ35" s="645">
        <v>0.6</v>
      </c>
      <c r="DA35" s="663"/>
      <c r="DB35" s="663"/>
      <c r="DC35" s="664"/>
      <c r="DD35" s="648">
        <v>26585</v>
      </c>
      <c r="DE35" s="661"/>
      <c r="DF35" s="661"/>
      <c r="DG35" s="661"/>
      <c r="DH35" s="661"/>
      <c r="DI35" s="661"/>
      <c r="DJ35" s="661"/>
      <c r="DK35" s="662"/>
      <c r="DL35" s="648">
        <v>16008</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329981</v>
      </c>
      <c r="S36" s="643"/>
      <c r="T36" s="643"/>
      <c r="U36" s="643"/>
      <c r="V36" s="643"/>
      <c r="W36" s="643"/>
      <c r="X36" s="643"/>
      <c r="Y36" s="644"/>
      <c r="Z36" s="675">
        <v>5.5</v>
      </c>
      <c r="AA36" s="675"/>
      <c r="AB36" s="675"/>
      <c r="AC36" s="675"/>
      <c r="AD36" s="676" t="s">
        <v>130</v>
      </c>
      <c r="AE36" s="676"/>
      <c r="AF36" s="676"/>
      <c r="AG36" s="676"/>
      <c r="AH36" s="676"/>
      <c r="AI36" s="676"/>
      <c r="AJ36" s="676"/>
      <c r="AK36" s="676"/>
      <c r="AL36" s="645" t="s">
        <v>242</v>
      </c>
      <c r="AM36" s="646"/>
      <c r="AN36" s="646"/>
      <c r="AO36" s="677"/>
      <c r="AP36" s="235"/>
      <c r="AQ36" s="694" t="s">
        <v>326</v>
      </c>
      <c r="AR36" s="695"/>
      <c r="AS36" s="695"/>
      <c r="AT36" s="695"/>
      <c r="AU36" s="695"/>
      <c r="AV36" s="695"/>
      <c r="AW36" s="695"/>
      <c r="AX36" s="695"/>
      <c r="AY36" s="696"/>
      <c r="AZ36" s="697">
        <v>753871</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33872</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1517408</v>
      </c>
      <c r="CS36" s="643"/>
      <c r="CT36" s="643"/>
      <c r="CU36" s="643"/>
      <c r="CV36" s="643"/>
      <c r="CW36" s="643"/>
      <c r="CX36" s="643"/>
      <c r="CY36" s="644"/>
      <c r="CZ36" s="645">
        <v>28.1</v>
      </c>
      <c r="DA36" s="663"/>
      <c r="DB36" s="663"/>
      <c r="DC36" s="664"/>
      <c r="DD36" s="648">
        <v>589685</v>
      </c>
      <c r="DE36" s="643"/>
      <c r="DF36" s="643"/>
      <c r="DG36" s="643"/>
      <c r="DH36" s="643"/>
      <c r="DI36" s="643"/>
      <c r="DJ36" s="643"/>
      <c r="DK36" s="644"/>
      <c r="DL36" s="648">
        <v>526943</v>
      </c>
      <c r="DM36" s="643"/>
      <c r="DN36" s="643"/>
      <c r="DO36" s="643"/>
      <c r="DP36" s="643"/>
      <c r="DQ36" s="643"/>
      <c r="DR36" s="643"/>
      <c r="DS36" s="643"/>
      <c r="DT36" s="643"/>
      <c r="DU36" s="643"/>
      <c r="DV36" s="644"/>
      <c r="DW36" s="645">
        <v>17.2</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444175</v>
      </c>
      <c r="S37" s="643"/>
      <c r="T37" s="643"/>
      <c r="U37" s="643"/>
      <c r="V37" s="643"/>
      <c r="W37" s="643"/>
      <c r="X37" s="643"/>
      <c r="Y37" s="644"/>
      <c r="Z37" s="675">
        <v>7.4</v>
      </c>
      <c r="AA37" s="675"/>
      <c r="AB37" s="675"/>
      <c r="AC37" s="675"/>
      <c r="AD37" s="676" t="s">
        <v>130</v>
      </c>
      <c r="AE37" s="676"/>
      <c r="AF37" s="676"/>
      <c r="AG37" s="676"/>
      <c r="AH37" s="676"/>
      <c r="AI37" s="676"/>
      <c r="AJ37" s="676"/>
      <c r="AK37" s="676"/>
      <c r="AL37" s="645" t="s">
        <v>130</v>
      </c>
      <c r="AM37" s="646"/>
      <c r="AN37" s="646"/>
      <c r="AO37" s="677"/>
      <c r="AQ37" s="682" t="s">
        <v>330</v>
      </c>
      <c r="AR37" s="683"/>
      <c r="AS37" s="683"/>
      <c r="AT37" s="683"/>
      <c r="AU37" s="683"/>
      <c r="AV37" s="683"/>
      <c r="AW37" s="683"/>
      <c r="AX37" s="683"/>
      <c r="AY37" s="684"/>
      <c r="AZ37" s="642">
        <v>331832</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33872</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349764</v>
      </c>
      <c r="CS37" s="661"/>
      <c r="CT37" s="661"/>
      <c r="CU37" s="661"/>
      <c r="CV37" s="661"/>
      <c r="CW37" s="661"/>
      <c r="CX37" s="661"/>
      <c r="CY37" s="662"/>
      <c r="CZ37" s="645">
        <v>6.5</v>
      </c>
      <c r="DA37" s="663"/>
      <c r="DB37" s="663"/>
      <c r="DC37" s="664"/>
      <c r="DD37" s="648">
        <v>348058</v>
      </c>
      <c r="DE37" s="661"/>
      <c r="DF37" s="661"/>
      <c r="DG37" s="661"/>
      <c r="DH37" s="661"/>
      <c r="DI37" s="661"/>
      <c r="DJ37" s="661"/>
      <c r="DK37" s="662"/>
      <c r="DL37" s="648">
        <v>348058</v>
      </c>
      <c r="DM37" s="661"/>
      <c r="DN37" s="661"/>
      <c r="DO37" s="661"/>
      <c r="DP37" s="661"/>
      <c r="DQ37" s="661"/>
      <c r="DR37" s="661"/>
      <c r="DS37" s="661"/>
      <c r="DT37" s="661"/>
      <c r="DU37" s="661"/>
      <c r="DV37" s="662"/>
      <c r="DW37" s="645">
        <v>11.3</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86693</v>
      </c>
      <c r="S38" s="643"/>
      <c r="T38" s="643"/>
      <c r="U38" s="643"/>
      <c r="V38" s="643"/>
      <c r="W38" s="643"/>
      <c r="X38" s="643"/>
      <c r="Y38" s="644"/>
      <c r="Z38" s="675">
        <v>1.4</v>
      </c>
      <c r="AA38" s="675"/>
      <c r="AB38" s="675"/>
      <c r="AC38" s="675"/>
      <c r="AD38" s="676">
        <v>10181</v>
      </c>
      <c r="AE38" s="676"/>
      <c r="AF38" s="676"/>
      <c r="AG38" s="676"/>
      <c r="AH38" s="676"/>
      <c r="AI38" s="676"/>
      <c r="AJ38" s="676"/>
      <c r="AK38" s="676"/>
      <c r="AL38" s="645">
        <v>0.3</v>
      </c>
      <c r="AM38" s="646"/>
      <c r="AN38" s="646"/>
      <c r="AO38" s="677"/>
      <c r="AQ38" s="682" t="s">
        <v>334</v>
      </c>
      <c r="AR38" s="683"/>
      <c r="AS38" s="683"/>
      <c r="AT38" s="683"/>
      <c r="AU38" s="683"/>
      <c r="AV38" s="683"/>
      <c r="AW38" s="683"/>
      <c r="AX38" s="683"/>
      <c r="AY38" s="684"/>
      <c r="AZ38" s="642">
        <v>121882</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1321</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631989</v>
      </c>
      <c r="CS38" s="643"/>
      <c r="CT38" s="643"/>
      <c r="CU38" s="643"/>
      <c r="CV38" s="643"/>
      <c r="CW38" s="643"/>
      <c r="CX38" s="643"/>
      <c r="CY38" s="644"/>
      <c r="CZ38" s="645">
        <v>11.7</v>
      </c>
      <c r="DA38" s="663"/>
      <c r="DB38" s="663"/>
      <c r="DC38" s="664"/>
      <c r="DD38" s="648">
        <v>577411</v>
      </c>
      <c r="DE38" s="643"/>
      <c r="DF38" s="643"/>
      <c r="DG38" s="643"/>
      <c r="DH38" s="643"/>
      <c r="DI38" s="643"/>
      <c r="DJ38" s="643"/>
      <c r="DK38" s="644"/>
      <c r="DL38" s="648">
        <v>576707</v>
      </c>
      <c r="DM38" s="643"/>
      <c r="DN38" s="643"/>
      <c r="DO38" s="643"/>
      <c r="DP38" s="643"/>
      <c r="DQ38" s="643"/>
      <c r="DR38" s="643"/>
      <c r="DS38" s="643"/>
      <c r="DT38" s="643"/>
      <c r="DU38" s="643"/>
      <c r="DV38" s="644"/>
      <c r="DW38" s="645">
        <v>18.8</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354400</v>
      </c>
      <c r="S39" s="643"/>
      <c r="T39" s="643"/>
      <c r="U39" s="643"/>
      <c r="V39" s="643"/>
      <c r="W39" s="643"/>
      <c r="X39" s="643"/>
      <c r="Y39" s="644"/>
      <c r="Z39" s="675">
        <v>5.9</v>
      </c>
      <c r="AA39" s="675"/>
      <c r="AB39" s="675"/>
      <c r="AC39" s="675"/>
      <c r="AD39" s="676" t="s">
        <v>130</v>
      </c>
      <c r="AE39" s="676"/>
      <c r="AF39" s="676"/>
      <c r="AG39" s="676"/>
      <c r="AH39" s="676"/>
      <c r="AI39" s="676"/>
      <c r="AJ39" s="676"/>
      <c r="AK39" s="676"/>
      <c r="AL39" s="645" t="s">
        <v>242</v>
      </c>
      <c r="AM39" s="646"/>
      <c r="AN39" s="646"/>
      <c r="AO39" s="677"/>
      <c r="AQ39" s="682" t="s">
        <v>338</v>
      </c>
      <c r="AR39" s="683"/>
      <c r="AS39" s="683"/>
      <c r="AT39" s="683"/>
      <c r="AU39" s="683"/>
      <c r="AV39" s="683"/>
      <c r="AW39" s="683"/>
      <c r="AX39" s="683"/>
      <c r="AY39" s="684"/>
      <c r="AZ39" s="642" t="s">
        <v>242</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2179</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56007</v>
      </c>
      <c r="CS39" s="661"/>
      <c r="CT39" s="661"/>
      <c r="CU39" s="661"/>
      <c r="CV39" s="661"/>
      <c r="CW39" s="661"/>
      <c r="CX39" s="661"/>
      <c r="CY39" s="662"/>
      <c r="CZ39" s="645">
        <v>1</v>
      </c>
      <c r="DA39" s="663"/>
      <c r="DB39" s="663"/>
      <c r="DC39" s="664"/>
      <c r="DD39" s="648">
        <v>44716</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v>9100</v>
      </c>
      <c r="S40" s="643"/>
      <c r="T40" s="643"/>
      <c r="U40" s="643"/>
      <c r="V40" s="643"/>
      <c r="W40" s="643"/>
      <c r="X40" s="643"/>
      <c r="Y40" s="644"/>
      <c r="Z40" s="675">
        <v>0.2</v>
      </c>
      <c r="AA40" s="675"/>
      <c r="AB40" s="675"/>
      <c r="AC40" s="675"/>
      <c r="AD40" s="676" t="s">
        <v>130</v>
      </c>
      <c r="AE40" s="676"/>
      <c r="AF40" s="676"/>
      <c r="AG40" s="676"/>
      <c r="AH40" s="676"/>
      <c r="AI40" s="676"/>
      <c r="AJ40" s="676"/>
      <c r="AK40" s="676"/>
      <c r="AL40" s="645" t="s">
        <v>242</v>
      </c>
      <c r="AM40" s="646"/>
      <c r="AN40" s="646"/>
      <c r="AO40" s="677"/>
      <c r="AQ40" s="682" t="s">
        <v>342</v>
      </c>
      <c r="AR40" s="683"/>
      <c r="AS40" s="683"/>
      <c r="AT40" s="683"/>
      <c r="AU40" s="683"/>
      <c r="AV40" s="683"/>
      <c r="AW40" s="683"/>
      <c r="AX40" s="683"/>
      <c r="AY40" s="684"/>
      <c r="AZ40" s="642" t="s">
        <v>130</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112</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80075</v>
      </c>
      <c r="CS40" s="643"/>
      <c r="CT40" s="643"/>
      <c r="CU40" s="643"/>
      <c r="CV40" s="643"/>
      <c r="CW40" s="643"/>
      <c r="CX40" s="643"/>
      <c r="CY40" s="644"/>
      <c r="CZ40" s="645">
        <v>1.5</v>
      </c>
      <c r="DA40" s="663"/>
      <c r="DB40" s="663"/>
      <c r="DC40" s="664"/>
      <c r="DD40" s="648">
        <v>79075</v>
      </c>
      <c r="DE40" s="643"/>
      <c r="DF40" s="643"/>
      <c r="DG40" s="643"/>
      <c r="DH40" s="643"/>
      <c r="DI40" s="643"/>
      <c r="DJ40" s="643"/>
      <c r="DK40" s="644"/>
      <c r="DL40" s="648" t="s">
        <v>242</v>
      </c>
      <c r="DM40" s="643"/>
      <c r="DN40" s="643"/>
      <c r="DO40" s="643"/>
      <c r="DP40" s="643"/>
      <c r="DQ40" s="643"/>
      <c r="DR40" s="643"/>
      <c r="DS40" s="643"/>
      <c r="DT40" s="643"/>
      <c r="DU40" s="643"/>
      <c r="DV40" s="644"/>
      <c r="DW40" s="645" t="s">
        <v>130</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242</v>
      </c>
      <c r="AE41" s="676"/>
      <c r="AF41" s="676"/>
      <c r="AG41" s="676"/>
      <c r="AH41" s="676"/>
      <c r="AI41" s="676"/>
      <c r="AJ41" s="676"/>
      <c r="AK41" s="676"/>
      <c r="AL41" s="645" t="s">
        <v>242</v>
      </c>
      <c r="AM41" s="646"/>
      <c r="AN41" s="646"/>
      <c r="AO41" s="677"/>
      <c r="AQ41" s="682" t="s">
        <v>347</v>
      </c>
      <c r="AR41" s="683"/>
      <c r="AS41" s="683"/>
      <c r="AT41" s="683"/>
      <c r="AU41" s="683"/>
      <c r="AV41" s="683"/>
      <c r="AW41" s="683"/>
      <c r="AX41" s="683"/>
      <c r="AY41" s="684"/>
      <c r="AZ41" s="642">
        <v>71296</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t="s">
        <v>242</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130</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126600</v>
      </c>
      <c r="S42" s="643"/>
      <c r="T42" s="643"/>
      <c r="U42" s="643"/>
      <c r="V42" s="643"/>
      <c r="W42" s="643"/>
      <c r="X42" s="643"/>
      <c r="Y42" s="644"/>
      <c r="Z42" s="675">
        <v>2.1</v>
      </c>
      <c r="AA42" s="675"/>
      <c r="AB42" s="675"/>
      <c r="AC42" s="675"/>
      <c r="AD42" s="676" t="s">
        <v>130</v>
      </c>
      <c r="AE42" s="676"/>
      <c r="AF42" s="676"/>
      <c r="AG42" s="676"/>
      <c r="AH42" s="676"/>
      <c r="AI42" s="676"/>
      <c r="AJ42" s="676"/>
      <c r="AK42" s="676"/>
      <c r="AL42" s="645" t="s">
        <v>130</v>
      </c>
      <c r="AM42" s="646"/>
      <c r="AN42" s="646"/>
      <c r="AO42" s="677"/>
      <c r="AQ42" s="678" t="s">
        <v>351</v>
      </c>
      <c r="AR42" s="679"/>
      <c r="AS42" s="679"/>
      <c r="AT42" s="679"/>
      <c r="AU42" s="679"/>
      <c r="AV42" s="679"/>
      <c r="AW42" s="679"/>
      <c r="AX42" s="679"/>
      <c r="AY42" s="680"/>
      <c r="AZ42" s="626">
        <v>228861</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294</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698798</v>
      </c>
      <c r="CS42" s="643"/>
      <c r="CT42" s="643"/>
      <c r="CU42" s="643"/>
      <c r="CV42" s="643"/>
      <c r="CW42" s="643"/>
      <c r="CX42" s="643"/>
      <c r="CY42" s="644"/>
      <c r="CZ42" s="645">
        <v>13</v>
      </c>
      <c r="DA42" s="646"/>
      <c r="DB42" s="646"/>
      <c r="DC42" s="647"/>
      <c r="DD42" s="648">
        <v>69642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6004412</v>
      </c>
      <c r="S43" s="665"/>
      <c r="T43" s="665"/>
      <c r="U43" s="665"/>
      <c r="V43" s="665"/>
      <c r="W43" s="665"/>
      <c r="X43" s="665"/>
      <c r="Y43" s="666"/>
      <c r="Z43" s="667">
        <v>100</v>
      </c>
      <c r="AA43" s="667"/>
      <c r="AB43" s="667"/>
      <c r="AC43" s="667"/>
      <c r="AD43" s="668">
        <v>2936292</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1222</v>
      </c>
      <c r="CS43" s="661"/>
      <c r="CT43" s="661"/>
      <c r="CU43" s="661"/>
      <c r="CV43" s="661"/>
      <c r="CW43" s="661"/>
      <c r="CX43" s="661"/>
      <c r="CY43" s="662"/>
      <c r="CZ43" s="645">
        <v>0</v>
      </c>
      <c r="DA43" s="663"/>
      <c r="DB43" s="663"/>
      <c r="DC43" s="664"/>
      <c r="DD43" s="648">
        <v>1222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698798</v>
      </c>
      <c r="CS44" s="643"/>
      <c r="CT44" s="643"/>
      <c r="CU44" s="643"/>
      <c r="CV44" s="643"/>
      <c r="CW44" s="643"/>
      <c r="CX44" s="643"/>
      <c r="CY44" s="644"/>
      <c r="CZ44" s="645">
        <v>13</v>
      </c>
      <c r="DA44" s="646"/>
      <c r="DB44" s="646"/>
      <c r="DC44" s="647"/>
      <c r="DD44" s="648">
        <v>69642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270915</v>
      </c>
      <c r="CS45" s="661"/>
      <c r="CT45" s="661"/>
      <c r="CU45" s="661"/>
      <c r="CV45" s="661"/>
      <c r="CW45" s="661"/>
      <c r="CX45" s="661"/>
      <c r="CY45" s="662"/>
      <c r="CZ45" s="645">
        <v>5</v>
      </c>
      <c r="DA45" s="663"/>
      <c r="DB45" s="663"/>
      <c r="DC45" s="664"/>
      <c r="DD45" s="648">
        <v>14841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425483</v>
      </c>
      <c r="CS46" s="643"/>
      <c r="CT46" s="643"/>
      <c r="CU46" s="643"/>
      <c r="CV46" s="643"/>
      <c r="CW46" s="643"/>
      <c r="CX46" s="643"/>
      <c r="CY46" s="644"/>
      <c r="CZ46" s="645">
        <v>7.9</v>
      </c>
      <c r="DA46" s="646"/>
      <c r="DB46" s="646"/>
      <c r="DC46" s="647"/>
      <c r="DD46" s="648">
        <v>53601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130</v>
      </c>
      <c r="CS47" s="661"/>
      <c r="CT47" s="661"/>
      <c r="CU47" s="661"/>
      <c r="CV47" s="661"/>
      <c r="CW47" s="661"/>
      <c r="CX47" s="661"/>
      <c r="CY47" s="662"/>
      <c r="CZ47" s="645" t="s">
        <v>130</v>
      </c>
      <c r="DA47" s="663"/>
      <c r="DB47" s="663"/>
      <c r="DC47" s="664"/>
      <c r="DD47" s="648" t="s">
        <v>130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130</v>
      </c>
      <c r="CS48" s="643"/>
      <c r="CT48" s="643"/>
      <c r="CU48" s="643"/>
      <c r="CV48" s="643"/>
      <c r="CW48" s="643"/>
      <c r="CX48" s="643"/>
      <c r="CY48" s="644"/>
      <c r="CZ48" s="645" t="s">
        <v>242</v>
      </c>
      <c r="DA48" s="646"/>
      <c r="DB48" s="646"/>
      <c r="DC48" s="647"/>
      <c r="DD48" s="648" t="s">
        <v>242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5395696</v>
      </c>
      <c r="CS49" s="627"/>
      <c r="CT49" s="627"/>
      <c r="CU49" s="627"/>
      <c r="CV49" s="627"/>
      <c r="CW49" s="627"/>
      <c r="CX49" s="627"/>
      <c r="CY49" s="628"/>
      <c r="CZ49" s="629">
        <v>100</v>
      </c>
      <c r="DA49" s="630"/>
      <c r="DB49" s="630"/>
      <c r="DC49" s="631"/>
      <c r="DD49" s="632">
        <v>3205643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DyMF5H0hOziuE5AvDg+JVW3VsmviUFeomLnBE62vXquKLYFOxz2EKYnHilbrvwoBBaS3VmbvqHRKnsisFaslw==" saltValue="wNBh/S5aPTDYKJPuCUOH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25" zoomScaleSheetLayoutView="70" workbookViewId="0">
      <selection activeCell="AP76" sqref="AP76:AT7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6004</v>
      </c>
      <c r="R7" s="1162"/>
      <c r="S7" s="1162"/>
      <c r="T7" s="1162"/>
      <c r="U7" s="1162"/>
      <c r="V7" s="1162">
        <v>5396</v>
      </c>
      <c r="W7" s="1162"/>
      <c r="X7" s="1162"/>
      <c r="Y7" s="1162"/>
      <c r="Z7" s="1162"/>
      <c r="AA7" s="1162">
        <v>609</v>
      </c>
      <c r="AB7" s="1162"/>
      <c r="AC7" s="1162"/>
      <c r="AD7" s="1162"/>
      <c r="AE7" s="1163"/>
      <c r="AF7" s="1164">
        <v>558</v>
      </c>
      <c r="AG7" s="1165"/>
      <c r="AH7" s="1165"/>
      <c r="AI7" s="1165"/>
      <c r="AJ7" s="1166"/>
      <c r="AK7" s="1148">
        <v>330</v>
      </c>
      <c r="AL7" s="1149"/>
      <c r="AM7" s="1149"/>
      <c r="AN7" s="1149"/>
      <c r="AO7" s="1149"/>
      <c r="AP7" s="1149">
        <v>3638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600</v>
      </c>
      <c r="BT7" s="1153"/>
      <c r="BU7" s="1153"/>
      <c r="BV7" s="1153"/>
      <c r="BW7" s="1153"/>
      <c r="BX7" s="1153"/>
      <c r="BY7" s="1153"/>
      <c r="BZ7" s="1153"/>
      <c r="CA7" s="1153"/>
      <c r="CB7" s="1153"/>
      <c r="CC7" s="1153"/>
      <c r="CD7" s="1153"/>
      <c r="CE7" s="1153"/>
      <c r="CF7" s="1153"/>
      <c r="CG7" s="1154"/>
      <c r="CH7" s="1145" t="s">
        <v>601</v>
      </c>
      <c r="CI7" s="1146"/>
      <c r="CJ7" s="1146"/>
      <c r="CK7" s="1146"/>
      <c r="CL7" s="1147"/>
      <c r="CM7" s="1145">
        <v>99</v>
      </c>
      <c r="CN7" s="1146"/>
      <c r="CO7" s="1146"/>
      <c r="CP7" s="1146"/>
      <c r="CQ7" s="1147"/>
      <c r="CR7" s="1145">
        <v>13</v>
      </c>
      <c r="CS7" s="1146"/>
      <c r="CT7" s="1146"/>
      <c r="CU7" s="1146"/>
      <c r="CV7" s="1147"/>
      <c r="CW7" s="1145" t="s">
        <v>599</v>
      </c>
      <c r="CX7" s="1146"/>
      <c r="CY7" s="1146"/>
      <c r="CZ7" s="1146"/>
      <c r="DA7" s="1147"/>
      <c r="DB7" s="1145" t="s">
        <v>599</v>
      </c>
      <c r="DC7" s="1146"/>
      <c r="DD7" s="1146"/>
      <c r="DE7" s="1146"/>
      <c r="DF7" s="1147"/>
      <c r="DG7" s="1145" t="s">
        <v>599</v>
      </c>
      <c r="DH7" s="1146"/>
      <c r="DI7" s="1146"/>
      <c r="DJ7" s="1146"/>
      <c r="DK7" s="1147"/>
      <c r="DL7" s="1145" t="s">
        <v>599</v>
      </c>
      <c r="DM7" s="1146"/>
      <c r="DN7" s="1146"/>
      <c r="DO7" s="1146"/>
      <c r="DP7" s="1147"/>
      <c r="DQ7" s="1145" t="s">
        <v>599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6004</v>
      </c>
      <c r="R23" s="1126"/>
      <c r="S23" s="1126"/>
      <c r="T23" s="1126"/>
      <c r="U23" s="1126"/>
      <c r="V23" s="1126">
        <v>5396</v>
      </c>
      <c r="W23" s="1126"/>
      <c r="X23" s="1126"/>
      <c r="Y23" s="1126"/>
      <c r="Z23" s="1126"/>
      <c r="AA23" s="1126">
        <v>609</v>
      </c>
      <c r="AB23" s="1126"/>
      <c r="AC23" s="1126"/>
      <c r="AD23" s="1126"/>
      <c r="AE23" s="1127"/>
      <c r="AF23" s="1128">
        <v>558</v>
      </c>
      <c r="AG23" s="1126"/>
      <c r="AH23" s="1126"/>
      <c r="AI23" s="1126"/>
      <c r="AJ23" s="1129"/>
      <c r="AK23" s="1130"/>
      <c r="AL23" s="1131"/>
      <c r="AM23" s="1131"/>
      <c r="AN23" s="1131"/>
      <c r="AO23" s="1131"/>
      <c r="AP23" s="1126">
        <v>3638</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980</v>
      </c>
      <c r="R28" s="1111"/>
      <c r="S28" s="1111"/>
      <c r="T28" s="1111"/>
      <c r="U28" s="1111"/>
      <c r="V28" s="1111">
        <v>947</v>
      </c>
      <c r="W28" s="1111"/>
      <c r="X28" s="1111"/>
      <c r="Y28" s="1111"/>
      <c r="Z28" s="1111"/>
      <c r="AA28" s="1111">
        <v>34</v>
      </c>
      <c r="AB28" s="1111"/>
      <c r="AC28" s="1111"/>
      <c r="AD28" s="1111"/>
      <c r="AE28" s="1112"/>
      <c r="AF28" s="1113">
        <v>34</v>
      </c>
      <c r="AG28" s="1111"/>
      <c r="AH28" s="1111"/>
      <c r="AI28" s="1111"/>
      <c r="AJ28" s="1114"/>
      <c r="AK28" s="1115">
        <v>71</v>
      </c>
      <c r="AL28" s="1103"/>
      <c r="AM28" s="1103"/>
      <c r="AN28" s="1103"/>
      <c r="AO28" s="1103"/>
      <c r="AP28" s="1103" t="s">
        <v>589</v>
      </c>
      <c r="AQ28" s="1103"/>
      <c r="AR28" s="1103"/>
      <c r="AS28" s="1103"/>
      <c r="AT28" s="1103"/>
      <c r="AU28" s="1103" t="s">
        <v>589</v>
      </c>
      <c r="AV28" s="1103"/>
      <c r="AW28" s="1103"/>
      <c r="AX28" s="1103"/>
      <c r="AY28" s="1103"/>
      <c r="AZ28" s="1104" t="s">
        <v>589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841</v>
      </c>
      <c r="R29" s="1101"/>
      <c r="S29" s="1101"/>
      <c r="T29" s="1101"/>
      <c r="U29" s="1101"/>
      <c r="V29" s="1101">
        <v>771</v>
      </c>
      <c r="W29" s="1101"/>
      <c r="X29" s="1101"/>
      <c r="Y29" s="1101"/>
      <c r="Z29" s="1101"/>
      <c r="AA29" s="1101">
        <v>70</v>
      </c>
      <c r="AB29" s="1101"/>
      <c r="AC29" s="1101"/>
      <c r="AD29" s="1101"/>
      <c r="AE29" s="1102"/>
      <c r="AF29" s="1094">
        <v>70</v>
      </c>
      <c r="AG29" s="1095"/>
      <c r="AH29" s="1095"/>
      <c r="AI29" s="1095"/>
      <c r="AJ29" s="1096"/>
      <c r="AK29" s="1037">
        <v>112</v>
      </c>
      <c r="AL29" s="1028"/>
      <c r="AM29" s="1028"/>
      <c r="AN29" s="1028"/>
      <c r="AO29" s="1028"/>
      <c r="AP29" s="1028" t="s">
        <v>589</v>
      </c>
      <c r="AQ29" s="1028"/>
      <c r="AR29" s="1028"/>
      <c r="AS29" s="1028"/>
      <c r="AT29" s="1028"/>
      <c r="AU29" s="1028" t="s">
        <v>589</v>
      </c>
      <c r="AV29" s="1028"/>
      <c r="AW29" s="1028"/>
      <c r="AX29" s="1028"/>
      <c r="AY29" s="1028"/>
      <c r="AZ29" s="1099" t="s">
        <v>589</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198</v>
      </c>
      <c r="R30" s="1101"/>
      <c r="S30" s="1101"/>
      <c r="T30" s="1101"/>
      <c r="U30" s="1101"/>
      <c r="V30" s="1101">
        <v>198</v>
      </c>
      <c r="W30" s="1101"/>
      <c r="X30" s="1101"/>
      <c r="Y30" s="1101"/>
      <c r="Z30" s="1101"/>
      <c r="AA30" s="1101">
        <v>0</v>
      </c>
      <c r="AB30" s="1101"/>
      <c r="AC30" s="1101"/>
      <c r="AD30" s="1101"/>
      <c r="AE30" s="1102"/>
      <c r="AF30" s="1094">
        <v>0</v>
      </c>
      <c r="AG30" s="1095"/>
      <c r="AH30" s="1095"/>
      <c r="AI30" s="1095"/>
      <c r="AJ30" s="1096"/>
      <c r="AK30" s="1037">
        <v>117</v>
      </c>
      <c r="AL30" s="1028"/>
      <c r="AM30" s="1028"/>
      <c r="AN30" s="1028"/>
      <c r="AO30" s="1028"/>
      <c r="AP30" s="1028" t="s">
        <v>589</v>
      </c>
      <c r="AQ30" s="1028"/>
      <c r="AR30" s="1028"/>
      <c r="AS30" s="1028"/>
      <c r="AT30" s="1028"/>
      <c r="AU30" s="1028" t="s">
        <v>589</v>
      </c>
      <c r="AV30" s="1028"/>
      <c r="AW30" s="1028"/>
      <c r="AX30" s="1028"/>
      <c r="AY30" s="1028"/>
      <c r="AZ30" s="1099" t="s">
        <v>589</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443</v>
      </c>
      <c r="R31" s="1101"/>
      <c r="S31" s="1101"/>
      <c r="T31" s="1101"/>
      <c r="U31" s="1101"/>
      <c r="V31" s="1101">
        <v>428</v>
      </c>
      <c r="W31" s="1101"/>
      <c r="X31" s="1101"/>
      <c r="Y31" s="1101"/>
      <c r="Z31" s="1101"/>
      <c r="AA31" s="1101">
        <v>15</v>
      </c>
      <c r="AB31" s="1101"/>
      <c r="AC31" s="1101"/>
      <c r="AD31" s="1101"/>
      <c r="AE31" s="1102"/>
      <c r="AF31" s="1094">
        <v>192</v>
      </c>
      <c r="AG31" s="1095"/>
      <c r="AH31" s="1095"/>
      <c r="AI31" s="1095"/>
      <c r="AJ31" s="1096"/>
      <c r="AK31" s="1037">
        <v>43</v>
      </c>
      <c r="AL31" s="1028"/>
      <c r="AM31" s="1028"/>
      <c r="AN31" s="1028"/>
      <c r="AO31" s="1028"/>
      <c r="AP31" s="1028">
        <v>2018</v>
      </c>
      <c r="AQ31" s="1028"/>
      <c r="AR31" s="1028"/>
      <c r="AS31" s="1028"/>
      <c r="AT31" s="1028"/>
      <c r="AU31" s="1028">
        <v>383</v>
      </c>
      <c r="AV31" s="1028"/>
      <c r="AW31" s="1028"/>
      <c r="AX31" s="1028"/>
      <c r="AY31" s="1028"/>
      <c r="AZ31" s="1099" t="s">
        <v>589</v>
      </c>
      <c r="BA31" s="1099"/>
      <c r="BB31" s="1099"/>
      <c r="BC31" s="1099"/>
      <c r="BD31" s="1099"/>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622</v>
      </c>
      <c r="R32" s="1101"/>
      <c r="S32" s="1101"/>
      <c r="T32" s="1101"/>
      <c r="U32" s="1101"/>
      <c r="V32" s="1101">
        <v>612</v>
      </c>
      <c r="W32" s="1101"/>
      <c r="X32" s="1101"/>
      <c r="Y32" s="1101"/>
      <c r="Z32" s="1101"/>
      <c r="AA32" s="1101">
        <v>10</v>
      </c>
      <c r="AB32" s="1101"/>
      <c r="AC32" s="1101"/>
      <c r="AD32" s="1101"/>
      <c r="AE32" s="1102"/>
      <c r="AF32" s="1094">
        <v>10</v>
      </c>
      <c r="AG32" s="1095"/>
      <c r="AH32" s="1095"/>
      <c r="AI32" s="1095"/>
      <c r="AJ32" s="1096"/>
      <c r="AK32" s="1037">
        <v>196</v>
      </c>
      <c r="AL32" s="1028"/>
      <c r="AM32" s="1028"/>
      <c r="AN32" s="1028"/>
      <c r="AO32" s="1028"/>
      <c r="AP32" s="1028">
        <v>2700</v>
      </c>
      <c r="AQ32" s="1028"/>
      <c r="AR32" s="1028"/>
      <c r="AS32" s="1028"/>
      <c r="AT32" s="1028"/>
      <c r="AU32" s="1028">
        <v>2071</v>
      </c>
      <c r="AV32" s="1028"/>
      <c r="AW32" s="1028"/>
      <c r="AX32" s="1028"/>
      <c r="AY32" s="1028"/>
      <c r="AZ32" s="1099" t="s">
        <v>589</v>
      </c>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409</v>
      </c>
      <c r="C33" s="1089"/>
      <c r="D33" s="1089"/>
      <c r="E33" s="1089"/>
      <c r="F33" s="1089"/>
      <c r="G33" s="1089"/>
      <c r="H33" s="1089"/>
      <c r="I33" s="1089"/>
      <c r="J33" s="1089"/>
      <c r="K33" s="1089"/>
      <c r="L33" s="1089"/>
      <c r="M33" s="1089"/>
      <c r="N33" s="1089"/>
      <c r="O33" s="1089"/>
      <c r="P33" s="1090"/>
      <c r="Q33" s="1100">
        <v>188</v>
      </c>
      <c r="R33" s="1101"/>
      <c r="S33" s="1101"/>
      <c r="T33" s="1101"/>
      <c r="U33" s="1101"/>
      <c r="V33" s="1101">
        <v>187</v>
      </c>
      <c r="W33" s="1101"/>
      <c r="X33" s="1101"/>
      <c r="Y33" s="1101"/>
      <c r="Z33" s="1101"/>
      <c r="AA33" s="1101">
        <v>1</v>
      </c>
      <c r="AB33" s="1101"/>
      <c r="AC33" s="1101"/>
      <c r="AD33" s="1101"/>
      <c r="AE33" s="1102"/>
      <c r="AF33" s="1094">
        <v>1</v>
      </c>
      <c r="AG33" s="1095"/>
      <c r="AH33" s="1095"/>
      <c r="AI33" s="1095"/>
      <c r="AJ33" s="1096"/>
      <c r="AK33" s="1037">
        <v>136</v>
      </c>
      <c r="AL33" s="1028"/>
      <c r="AM33" s="1028"/>
      <c r="AN33" s="1028"/>
      <c r="AO33" s="1028"/>
      <c r="AP33" s="1028">
        <v>624</v>
      </c>
      <c r="AQ33" s="1028"/>
      <c r="AR33" s="1028"/>
      <c r="AS33" s="1028"/>
      <c r="AT33" s="1028"/>
      <c r="AU33" s="1028">
        <v>546</v>
      </c>
      <c r="AV33" s="1028"/>
      <c r="AW33" s="1028"/>
      <c r="AX33" s="1028"/>
      <c r="AY33" s="1028"/>
      <c r="AZ33" s="1099" t="s">
        <v>589</v>
      </c>
      <c r="BA33" s="1099"/>
      <c r="BB33" s="1099"/>
      <c r="BC33" s="1099"/>
      <c r="BD33" s="1099"/>
      <c r="BE33" s="1083" t="s">
        <v>410</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308</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413</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2901</v>
      </c>
      <c r="R68" s="1039"/>
      <c r="S68" s="1039"/>
      <c r="T68" s="1039"/>
      <c r="U68" s="1039"/>
      <c r="V68" s="1039">
        <v>2730</v>
      </c>
      <c r="W68" s="1039"/>
      <c r="X68" s="1039"/>
      <c r="Y68" s="1039"/>
      <c r="Z68" s="1039"/>
      <c r="AA68" s="1039">
        <v>171</v>
      </c>
      <c r="AB68" s="1039"/>
      <c r="AC68" s="1039"/>
      <c r="AD68" s="1039"/>
      <c r="AE68" s="1039"/>
      <c r="AF68" s="1039">
        <v>163</v>
      </c>
      <c r="AG68" s="1039"/>
      <c r="AH68" s="1039"/>
      <c r="AI68" s="1039"/>
      <c r="AJ68" s="1039"/>
      <c r="AK68" s="1039">
        <v>10</v>
      </c>
      <c r="AL68" s="1039"/>
      <c r="AM68" s="1039"/>
      <c r="AN68" s="1039"/>
      <c r="AO68" s="1039"/>
      <c r="AP68" s="1039">
        <v>939</v>
      </c>
      <c r="AQ68" s="1039"/>
      <c r="AR68" s="1039"/>
      <c r="AS68" s="1039"/>
      <c r="AT68" s="1039"/>
      <c r="AU68" s="1039">
        <v>61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24</v>
      </c>
      <c r="R69" s="1028"/>
      <c r="S69" s="1028"/>
      <c r="T69" s="1028"/>
      <c r="U69" s="1028"/>
      <c r="V69" s="1028">
        <v>12</v>
      </c>
      <c r="W69" s="1028"/>
      <c r="X69" s="1028"/>
      <c r="Y69" s="1028"/>
      <c r="Z69" s="1028"/>
      <c r="AA69" s="1028">
        <v>12</v>
      </c>
      <c r="AB69" s="1028"/>
      <c r="AC69" s="1028"/>
      <c r="AD69" s="1028"/>
      <c r="AE69" s="1028"/>
      <c r="AF69" s="1028">
        <v>3</v>
      </c>
      <c r="AG69" s="1028"/>
      <c r="AH69" s="1028"/>
      <c r="AI69" s="1028"/>
      <c r="AJ69" s="1028"/>
      <c r="AK69" s="1028" t="s">
        <v>599</v>
      </c>
      <c r="AL69" s="1028"/>
      <c r="AM69" s="1028"/>
      <c r="AN69" s="1028"/>
      <c r="AO69" s="1028"/>
      <c r="AP69" s="1028" t="s">
        <v>599</v>
      </c>
      <c r="AQ69" s="1028"/>
      <c r="AR69" s="1028"/>
      <c r="AS69" s="1028"/>
      <c r="AT69" s="1028"/>
      <c r="AU69" s="1028" t="s">
        <v>599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4542</v>
      </c>
      <c r="R70" s="1028"/>
      <c r="S70" s="1028"/>
      <c r="T70" s="1028"/>
      <c r="U70" s="1028"/>
      <c r="V70" s="1028">
        <v>4447</v>
      </c>
      <c r="W70" s="1028"/>
      <c r="X70" s="1028"/>
      <c r="Y70" s="1028"/>
      <c r="Z70" s="1028"/>
      <c r="AA70" s="1028">
        <v>94</v>
      </c>
      <c r="AB70" s="1028"/>
      <c r="AC70" s="1028"/>
      <c r="AD70" s="1028"/>
      <c r="AE70" s="1028"/>
      <c r="AF70" s="1028">
        <v>94</v>
      </c>
      <c r="AG70" s="1028"/>
      <c r="AH70" s="1028"/>
      <c r="AI70" s="1028"/>
      <c r="AJ70" s="1028"/>
      <c r="AK70" s="1028">
        <v>20</v>
      </c>
      <c r="AL70" s="1028"/>
      <c r="AM70" s="1028"/>
      <c r="AN70" s="1028"/>
      <c r="AO70" s="1028"/>
      <c r="AP70" s="1028">
        <v>696</v>
      </c>
      <c r="AQ70" s="1028"/>
      <c r="AR70" s="1028"/>
      <c r="AS70" s="1028"/>
      <c r="AT70" s="1028"/>
      <c r="AU70" s="1028">
        <v>27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196</v>
      </c>
      <c r="R71" s="1028"/>
      <c r="S71" s="1028"/>
      <c r="T71" s="1028"/>
      <c r="U71" s="1028"/>
      <c r="V71" s="1028">
        <v>191</v>
      </c>
      <c r="W71" s="1028"/>
      <c r="X71" s="1028"/>
      <c r="Y71" s="1028"/>
      <c r="Z71" s="1028"/>
      <c r="AA71" s="1028">
        <v>5</v>
      </c>
      <c r="AB71" s="1028"/>
      <c r="AC71" s="1028"/>
      <c r="AD71" s="1028"/>
      <c r="AE71" s="1028"/>
      <c r="AF71" s="1028">
        <v>5</v>
      </c>
      <c r="AG71" s="1028"/>
      <c r="AH71" s="1028"/>
      <c r="AI71" s="1028"/>
      <c r="AJ71" s="1028"/>
      <c r="AK71" s="1028" t="s">
        <v>599</v>
      </c>
      <c r="AL71" s="1028"/>
      <c r="AM71" s="1028"/>
      <c r="AN71" s="1028"/>
      <c r="AO71" s="1028"/>
      <c r="AP71" s="1028">
        <v>173</v>
      </c>
      <c r="AQ71" s="1028"/>
      <c r="AR71" s="1028"/>
      <c r="AS71" s="1028"/>
      <c r="AT71" s="1028"/>
      <c r="AU71" s="1028">
        <v>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596</v>
      </c>
      <c r="C72" s="1032"/>
      <c r="D72" s="1032"/>
      <c r="E72" s="1032"/>
      <c r="F72" s="1032"/>
      <c r="G72" s="1032"/>
      <c r="H72" s="1032"/>
      <c r="I72" s="1032"/>
      <c r="J72" s="1032"/>
      <c r="K72" s="1032"/>
      <c r="L72" s="1032"/>
      <c r="M72" s="1032"/>
      <c r="N72" s="1032"/>
      <c r="O72" s="1032"/>
      <c r="P72" s="1033"/>
      <c r="Q72" s="1034">
        <v>16027</v>
      </c>
      <c r="R72" s="1028"/>
      <c r="S72" s="1028"/>
      <c r="T72" s="1028"/>
      <c r="U72" s="1028"/>
      <c r="V72" s="1028">
        <v>16007</v>
      </c>
      <c r="W72" s="1028"/>
      <c r="X72" s="1028"/>
      <c r="Y72" s="1028"/>
      <c r="Z72" s="1028"/>
      <c r="AA72" s="1028">
        <v>20</v>
      </c>
      <c r="AB72" s="1028"/>
      <c r="AC72" s="1028"/>
      <c r="AD72" s="1028"/>
      <c r="AE72" s="1028"/>
      <c r="AF72" s="1028">
        <v>20</v>
      </c>
      <c r="AG72" s="1028"/>
      <c r="AH72" s="1028"/>
      <c r="AI72" s="1028"/>
      <c r="AJ72" s="1028"/>
      <c r="AK72" s="1028">
        <v>67</v>
      </c>
      <c r="AL72" s="1028"/>
      <c r="AM72" s="1028"/>
      <c r="AN72" s="1028"/>
      <c r="AO72" s="1028"/>
      <c r="AP72" s="1028" t="s">
        <v>599</v>
      </c>
      <c r="AQ72" s="1028"/>
      <c r="AR72" s="1028"/>
      <c r="AS72" s="1028"/>
      <c r="AT72" s="1028"/>
      <c r="AU72" s="1028" t="s">
        <v>599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597</v>
      </c>
      <c r="C73" s="1032"/>
      <c r="D73" s="1032"/>
      <c r="E73" s="1032"/>
      <c r="F73" s="1032"/>
      <c r="G73" s="1032"/>
      <c r="H73" s="1032"/>
      <c r="I73" s="1032"/>
      <c r="J73" s="1032"/>
      <c r="K73" s="1032"/>
      <c r="L73" s="1032"/>
      <c r="M73" s="1032"/>
      <c r="N73" s="1032"/>
      <c r="O73" s="1032"/>
      <c r="P73" s="1033"/>
      <c r="Q73" s="1034">
        <v>112</v>
      </c>
      <c r="R73" s="1028"/>
      <c r="S73" s="1028"/>
      <c r="T73" s="1028"/>
      <c r="U73" s="1028"/>
      <c r="V73" s="1028">
        <v>111</v>
      </c>
      <c r="W73" s="1028"/>
      <c r="X73" s="1028"/>
      <c r="Y73" s="1028"/>
      <c r="Z73" s="1028"/>
      <c r="AA73" s="1028">
        <v>1</v>
      </c>
      <c r="AB73" s="1028"/>
      <c r="AC73" s="1028"/>
      <c r="AD73" s="1028"/>
      <c r="AE73" s="1028"/>
      <c r="AF73" s="1028">
        <v>1</v>
      </c>
      <c r="AG73" s="1028"/>
      <c r="AH73" s="1028"/>
      <c r="AI73" s="1028"/>
      <c r="AJ73" s="1028"/>
      <c r="AK73" s="1028">
        <v>11</v>
      </c>
      <c r="AL73" s="1028"/>
      <c r="AM73" s="1028"/>
      <c r="AN73" s="1028"/>
      <c r="AO73" s="1028"/>
      <c r="AP73" s="1028" t="s">
        <v>599</v>
      </c>
      <c r="AQ73" s="1028"/>
      <c r="AR73" s="1028"/>
      <c r="AS73" s="1028"/>
      <c r="AT73" s="1028"/>
      <c r="AU73" s="1028" t="s">
        <v>599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590</v>
      </c>
      <c r="C74" s="1032"/>
      <c r="D74" s="1032"/>
      <c r="E74" s="1032"/>
      <c r="F74" s="1032"/>
      <c r="G74" s="1032"/>
      <c r="H74" s="1032"/>
      <c r="I74" s="1032"/>
      <c r="J74" s="1032"/>
      <c r="K74" s="1032"/>
      <c r="L74" s="1032"/>
      <c r="M74" s="1032"/>
      <c r="N74" s="1032"/>
      <c r="O74" s="1032"/>
      <c r="P74" s="1033"/>
      <c r="Q74" s="1034">
        <v>519</v>
      </c>
      <c r="R74" s="1028"/>
      <c r="S74" s="1028"/>
      <c r="T74" s="1028"/>
      <c r="U74" s="1028"/>
      <c r="V74" s="1028">
        <v>299</v>
      </c>
      <c r="W74" s="1028"/>
      <c r="X74" s="1028"/>
      <c r="Y74" s="1028"/>
      <c r="Z74" s="1028"/>
      <c r="AA74" s="1028">
        <v>220</v>
      </c>
      <c r="AB74" s="1028"/>
      <c r="AC74" s="1028"/>
      <c r="AD74" s="1028"/>
      <c r="AE74" s="1028"/>
      <c r="AF74" s="1028">
        <v>220</v>
      </c>
      <c r="AG74" s="1028"/>
      <c r="AH74" s="1028"/>
      <c r="AI74" s="1028"/>
      <c r="AJ74" s="1028"/>
      <c r="AK74" s="1028" t="s">
        <v>599</v>
      </c>
      <c r="AL74" s="1028"/>
      <c r="AM74" s="1028"/>
      <c r="AN74" s="1028"/>
      <c r="AO74" s="1028"/>
      <c r="AP74" s="1028" t="s">
        <v>599</v>
      </c>
      <c r="AQ74" s="1028"/>
      <c r="AR74" s="1028"/>
      <c r="AS74" s="1028"/>
      <c r="AT74" s="1028"/>
      <c r="AU74" s="1028" t="s">
        <v>599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v>971</v>
      </c>
      <c r="R75" s="1036"/>
      <c r="S75" s="1036"/>
      <c r="T75" s="1036"/>
      <c r="U75" s="1037"/>
      <c r="V75" s="1038">
        <v>961</v>
      </c>
      <c r="W75" s="1036"/>
      <c r="X75" s="1036"/>
      <c r="Y75" s="1036"/>
      <c r="Z75" s="1037"/>
      <c r="AA75" s="1038">
        <v>10</v>
      </c>
      <c r="AB75" s="1036"/>
      <c r="AC75" s="1036"/>
      <c r="AD75" s="1036"/>
      <c r="AE75" s="1037"/>
      <c r="AF75" s="1038">
        <v>10</v>
      </c>
      <c r="AG75" s="1036"/>
      <c r="AH75" s="1036"/>
      <c r="AI75" s="1036"/>
      <c r="AJ75" s="1037"/>
      <c r="AK75" s="1038" t="s">
        <v>599</v>
      </c>
      <c r="AL75" s="1036"/>
      <c r="AM75" s="1036"/>
      <c r="AN75" s="1036"/>
      <c r="AO75" s="1037"/>
      <c r="AP75" s="1038" t="s">
        <v>599</v>
      </c>
      <c r="AQ75" s="1036"/>
      <c r="AR75" s="1036"/>
      <c r="AS75" s="1036"/>
      <c r="AT75" s="1037"/>
      <c r="AU75" s="1038" t="s">
        <v>599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598</v>
      </c>
      <c r="C76" s="1032"/>
      <c r="D76" s="1032"/>
      <c r="E76" s="1032"/>
      <c r="F76" s="1032"/>
      <c r="G76" s="1032"/>
      <c r="H76" s="1032"/>
      <c r="I76" s="1032"/>
      <c r="J76" s="1032"/>
      <c r="K76" s="1032"/>
      <c r="L76" s="1032"/>
      <c r="M76" s="1032"/>
      <c r="N76" s="1032"/>
      <c r="O76" s="1032"/>
      <c r="P76" s="1033"/>
      <c r="Q76" s="1035">
        <v>346250</v>
      </c>
      <c r="R76" s="1036"/>
      <c r="S76" s="1036"/>
      <c r="T76" s="1036"/>
      <c r="U76" s="1037"/>
      <c r="V76" s="1038">
        <v>330270</v>
      </c>
      <c r="W76" s="1036"/>
      <c r="X76" s="1036"/>
      <c r="Y76" s="1036"/>
      <c r="Z76" s="1037"/>
      <c r="AA76" s="1038">
        <v>15980</v>
      </c>
      <c r="AB76" s="1036"/>
      <c r="AC76" s="1036"/>
      <c r="AD76" s="1036"/>
      <c r="AE76" s="1037"/>
      <c r="AF76" s="1038">
        <v>15980</v>
      </c>
      <c r="AG76" s="1036"/>
      <c r="AH76" s="1036"/>
      <c r="AI76" s="1036"/>
      <c r="AJ76" s="1037"/>
      <c r="AK76" s="1038">
        <v>702</v>
      </c>
      <c r="AL76" s="1036"/>
      <c r="AM76" s="1036"/>
      <c r="AN76" s="1036"/>
      <c r="AO76" s="1037"/>
      <c r="AP76" s="1038" t="s">
        <v>599</v>
      </c>
      <c r="AQ76" s="1036"/>
      <c r="AR76" s="1036"/>
      <c r="AS76" s="1036"/>
      <c r="AT76" s="1037"/>
      <c r="AU76" s="1038" t="s">
        <v>599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305</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305</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305</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335079</v>
      </c>
      <c r="AB110" s="944"/>
      <c r="AC110" s="944"/>
      <c r="AD110" s="944"/>
      <c r="AE110" s="945"/>
      <c r="AF110" s="946">
        <v>357163</v>
      </c>
      <c r="AG110" s="944"/>
      <c r="AH110" s="944"/>
      <c r="AI110" s="944"/>
      <c r="AJ110" s="945"/>
      <c r="AK110" s="946">
        <v>347363</v>
      </c>
      <c r="AL110" s="944"/>
      <c r="AM110" s="944"/>
      <c r="AN110" s="944"/>
      <c r="AO110" s="945"/>
      <c r="AP110" s="947">
        <v>13.1</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3621189</v>
      </c>
      <c r="BR110" s="891"/>
      <c r="BS110" s="891"/>
      <c r="BT110" s="891"/>
      <c r="BU110" s="891"/>
      <c r="BV110" s="891">
        <v>3612456</v>
      </c>
      <c r="BW110" s="891"/>
      <c r="BX110" s="891"/>
      <c r="BY110" s="891"/>
      <c r="BZ110" s="891"/>
      <c r="CA110" s="891">
        <v>3638258</v>
      </c>
      <c r="CB110" s="891"/>
      <c r="CC110" s="891"/>
      <c r="CD110" s="891"/>
      <c r="CE110" s="891"/>
      <c r="CF110" s="915">
        <v>137</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391</v>
      </c>
      <c r="DM110" s="891"/>
      <c r="DN110" s="891"/>
      <c r="DO110" s="891"/>
      <c r="DP110" s="891"/>
      <c r="DQ110" s="891" t="s">
        <v>440</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391</v>
      </c>
      <c r="AB111" s="972"/>
      <c r="AC111" s="972"/>
      <c r="AD111" s="972"/>
      <c r="AE111" s="973"/>
      <c r="AF111" s="974" t="s">
        <v>440</v>
      </c>
      <c r="AG111" s="972"/>
      <c r="AH111" s="972"/>
      <c r="AI111" s="972"/>
      <c r="AJ111" s="973"/>
      <c r="AK111" s="974" t="s">
        <v>391</v>
      </c>
      <c r="AL111" s="972"/>
      <c r="AM111" s="972"/>
      <c r="AN111" s="972"/>
      <c r="AO111" s="973"/>
      <c r="AP111" s="975" t="s">
        <v>440</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440</v>
      </c>
      <c r="BR111" s="863"/>
      <c r="BS111" s="863"/>
      <c r="BT111" s="863"/>
      <c r="BU111" s="863"/>
      <c r="BV111" s="863" t="s">
        <v>440</v>
      </c>
      <c r="BW111" s="863"/>
      <c r="BX111" s="863"/>
      <c r="BY111" s="863"/>
      <c r="BZ111" s="863"/>
      <c r="CA111" s="863" t="s">
        <v>440</v>
      </c>
      <c r="CB111" s="863"/>
      <c r="CC111" s="863"/>
      <c r="CD111" s="863"/>
      <c r="CE111" s="863"/>
      <c r="CF111" s="924" t="s">
        <v>440</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440</v>
      </c>
      <c r="DM111" s="863"/>
      <c r="DN111" s="863"/>
      <c r="DO111" s="863"/>
      <c r="DP111" s="863"/>
      <c r="DQ111" s="863" t="s">
        <v>440</v>
      </c>
      <c r="DR111" s="863"/>
      <c r="DS111" s="863"/>
      <c r="DT111" s="863"/>
      <c r="DU111" s="863"/>
      <c r="DV111" s="840" t="s">
        <v>440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440</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3616215</v>
      </c>
      <c r="BR112" s="863"/>
      <c r="BS112" s="863"/>
      <c r="BT112" s="863"/>
      <c r="BU112" s="863"/>
      <c r="BV112" s="863">
        <v>3235862</v>
      </c>
      <c r="BW112" s="863"/>
      <c r="BX112" s="863"/>
      <c r="BY112" s="863"/>
      <c r="BZ112" s="863"/>
      <c r="CA112" s="863">
        <v>3000440</v>
      </c>
      <c r="CB112" s="863"/>
      <c r="CC112" s="863"/>
      <c r="CD112" s="863"/>
      <c r="CE112" s="863"/>
      <c r="CF112" s="924">
        <v>113</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440</v>
      </c>
      <c r="DM112" s="863"/>
      <c r="DN112" s="863"/>
      <c r="DO112" s="863"/>
      <c r="DP112" s="863"/>
      <c r="DQ112" s="863" t="s">
        <v>440</v>
      </c>
      <c r="DR112" s="863"/>
      <c r="DS112" s="863"/>
      <c r="DT112" s="863"/>
      <c r="DU112" s="863"/>
      <c r="DV112" s="840" t="s">
        <v>440</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272473</v>
      </c>
      <c r="AB113" s="972"/>
      <c r="AC113" s="972"/>
      <c r="AD113" s="972"/>
      <c r="AE113" s="973"/>
      <c r="AF113" s="974">
        <v>242787</v>
      </c>
      <c r="AG113" s="972"/>
      <c r="AH113" s="972"/>
      <c r="AI113" s="972"/>
      <c r="AJ113" s="973"/>
      <c r="AK113" s="974">
        <v>331854</v>
      </c>
      <c r="AL113" s="972"/>
      <c r="AM113" s="972"/>
      <c r="AN113" s="972"/>
      <c r="AO113" s="973"/>
      <c r="AP113" s="975">
        <v>12.5</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184011</v>
      </c>
      <c r="BR113" s="863"/>
      <c r="BS113" s="863"/>
      <c r="BT113" s="863"/>
      <c r="BU113" s="863"/>
      <c r="BV113" s="863">
        <v>135493</v>
      </c>
      <c r="BW113" s="863"/>
      <c r="BX113" s="863"/>
      <c r="BY113" s="863"/>
      <c r="BZ113" s="863"/>
      <c r="CA113" s="863">
        <v>91631</v>
      </c>
      <c r="CB113" s="863"/>
      <c r="CC113" s="863"/>
      <c r="CD113" s="863"/>
      <c r="CE113" s="863"/>
      <c r="CF113" s="924">
        <v>3.5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440</v>
      </c>
      <c r="DM113" s="826"/>
      <c r="DN113" s="826"/>
      <c r="DO113" s="826"/>
      <c r="DP113" s="827"/>
      <c r="DQ113" s="828" t="s">
        <v>440</v>
      </c>
      <c r="DR113" s="826"/>
      <c r="DS113" s="826"/>
      <c r="DT113" s="826"/>
      <c r="DU113" s="827"/>
      <c r="DV113" s="873" t="s">
        <v>440</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63154</v>
      </c>
      <c r="AB114" s="826"/>
      <c r="AC114" s="826"/>
      <c r="AD114" s="826"/>
      <c r="AE114" s="827"/>
      <c r="AF114" s="828">
        <v>58521</v>
      </c>
      <c r="AG114" s="826"/>
      <c r="AH114" s="826"/>
      <c r="AI114" s="826"/>
      <c r="AJ114" s="827"/>
      <c r="AK114" s="828">
        <v>60643</v>
      </c>
      <c r="AL114" s="826"/>
      <c r="AM114" s="826"/>
      <c r="AN114" s="826"/>
      <c r="AO114" s="827"/>
      <c r="AP114" s="873">
        <v>2.2999999999999998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775766</v>
      </c>
      <c r="BR114" s="863"/>
      <c r="BS114" s="863"/>
      <c r="BT114" s="863"/>
      <c r="BU114" s="863"/>
      <c r="BV114" s="863">
        <v>875562</v>
      </c>
      <c r="BW114" s="863"/>
      <c r="BX114" s="863"/>
      <c r="BY114" s="863"/>
      <c r="BZ114" s="863"/>
      <c r="CA114" s="863">
        <v>903557</v>
      </c>
      <c r="CB114" s="863"/>
      <c r="CC114" s="863"/>
      <c r="CD114" s="863"/>
      <c r="CE114" s="863"/>
      <c r="CF114" s="924">
        <v>34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440</v>
      </c>
      <c r="AG115" s="972"/>
      <c r="AH115" s="972"/>
      <c r="AI115" s="972"/>
      <c r="AJ115" s="973"/>
      <c r="AK115" s="974" t="s">
        <v>440</v>
      </c>
      <c r="AL115" s="972"/>
      <c r="AM115" s="972"/>
      <c r="AN115" s="972"/>
      <c r="AO115" s="973"/>
      <c r="AP115" s="975" t="s">
        <v>440</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440</v>
      </c>
      <c r="BW115" s="863"/>
      <c r="BX115" s="863"/>
      <c r="BY115" s="863"/>
      <c r="BZ115" s="863"/>
      <c r="CA115" s="863" t="s">
        <v>440</v>
      </c>
      <c r="CB115" s="863"/>
      <c r="CC115" s="863"/>
      <c r="CD115" s="863"/>
      <c r="CE115" s="863"/>
      <c r="CF115" s="924" t="s">
        <v>440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440</v>
      </c>
      <c r="DM115" s="826"/>
      <c r="DN115" s="826"/>
      <c r="DO115" s="826"/>
      <c r="DP115" s="827"/>
      <c r="DQ115" s="828" t="s">
        <v>440</v>
      </c>
      <c r="DR115" s="826"/>
      <c r="DS115" s="826"/>
      <c r="DT115" s="826"/>
      <c r="DU115" s="827"/>
      <c r="DV115" s="873" t="s">
        <v>440</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440</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440</v>
      </c>
      <c r="BW116" s="863"/>
      <c r="BX116" s="863"/>
      <c r="BY116" s="863"/>
      <c r="BZ116" s="863"/>
      <c r="CA116" s="863" t="s">
        <v>440</v>
      </c>
      <c r="CB116" s="863"/>
      <c r="CC116" s="863"/>
      <c r="CD116" s="863"/>
      <c r="CE116" s="863"/>
      <c r="CF116" s="924" t="s">
        <v>440</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440</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670706</v>
      </c>
      <c r="AB117" s="958"/>
      <c r="AC117" s="958"/>
      <c r="AD117" s="958"/>
      <c r="AE117" s="959"/>
      <c r="AF117" s="960">
        <v>658471</v>
      </c>
      <c r="AG117" s="958"/>
      <c r="AH117" s="958"/>
      <c r="AI117" s="958"/>
      <c r="AJ117" s="959"/>
      <c r="AK117" s="960">
        <v>739860</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462</v>
      </c>
      <c r="BR117" s="863"/>
      <c r="BS117" s="863"/>
      <c r="BT117" s="863"/>
      <c r="BU117" s="863"/>
      <c r="BV117" s="863" t="s">
        <v>463</v>
      </c>
      <c r="BW117" s="863"/>
      <c r="BX117" s="863"/>
      <c r="BY117" s="863"/>
      <c r="BZ117" s="863"/>
      <c r="CA117" s="863" t="s">
        <v>462</v>
      </c>
      <c r="CB117" s="863"/>
      <c r="CC117" s="863"/>
      <c r="CD117" s="863"/>
      <c r="CE117" s="863"/>
      <c r="CF117" s="924" t="s">
        <v>462</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465</v>
      </c>
      <c r="DH117" s="826"/>
      <c r="DI117" s="826"/>
      <c r="DJ117" s="826"/>
      <c r="DK117" s="827"/>
      <c r="DL117" s="828" t="s">
        <v>466</v>
      </c>
      <c r="DM117" s="826"/>
      <c r="DN117" s="826"/>
      <c r="DO117" s="826"/>
      <c r="DP117" s="827"/>
      <c r="DQ117" s="828" t="s">
        <v>462</v>
      </c>
      <c r="DR117" s="826"/>
      <c r="DS117" s="826"/>
      <c r="DT117" s="826"/>
      <c r="DU117" s="827"/>
      <c r="DV117" s="873" t="s">
        <v>467</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305</v>
      </c>
      <c r="AL118" s="951"/>
      <c r="AM118" s="951"/>
      <c r="AN118" s="951"/>
      <c r="AO118" s="952"/>
      <c r="AP118" s="954" t="s">
        <v>434</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469</v>
      </c>
      <c r="BR118" s="894"/>
      <c r="BS118" s="894"/>
      <c r="BT118" s="894"/>
      <c r="BU118" s="894"/>
      <c r="BV118" s="894" t="s">
        <v>462</v>
      </c>
      <c r="BW118" s="894"/>
      <c r="BX118" s="894"/>
      <c r="BY118" s="894"/>
      <c r="BZ118" s="894"/>
      <c r="CA118" s="894" t="s">
        <v>470</v>
      </c>
      <c r="CB118" s="894"/>
      <c r="CC118" s="894"/>
      <c r="CD118" s="894"/>
      <c r="CE118" s="894"/>
      <c r="CF118" s="924" t="s">
        <v>462</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462</v>
      </c>
      <c r="DH118" s="826"/>
      <c r="DI118" s="826"/>
      <c r="DJ118" s="826"/>
      <c r="DK118" s="827"/>
      <c r="DL118" s="828" t="s">
        <v>470</v>
      </c>
      <c r="DM118" s="826"/>
      <c r="DN118" s="826"/>
      <c r="DO118" s="826"/>
      <c r="DP118" s="827"/>
      <c r="DQ118" s="828" t="s">
        <v>470</v>
      </c>
      <c r="DR118" s="826"/>
      <c r="DS118" s="826"/>
      <c r="DT118" s="826"/>
      <c r="DU118" s="827"/>
      <c r="DV118" s="873" t="s">
        <v>462</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462</v>
      </c>
      <c r="AB119" s="944"/>
      <c r="AC119" s="944"/>
      <c r="AD119" s="944"/>
      <c r="AE119" s="945"/>
      <c r="AF119" s="946" t="s">
        <v>466</v>
      </c>
      <c r="AG119" s="944"/>
      <c r="AH119" s="944"/>
      <c r="AI119" s="944"/>
      <c r="AJ119" s="945"/>
      <c r="AK119" s="946" t="s">
        <v>472</v>
      </c>
      <c r="AL119" s="944"/>
      <c r="AM119" s="944"/>
      <c r="AN119" s="944"/>
      <c r="AO119" s="945"/>
      <c r="AP119" s="947" t="s">
        <v>130</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473</v>
      </c>
      <c r="BP119" s="927"/>
      <c r="BQ119" s="931">
        <v>8197181</v>
      </c>
      <c r="BR119" s="894"/>
      <c r="BS119" s="894"/>
      <c r="BT119" s="894"/>
      <c r="BU119" s="894"/>
      <c r="BV119" s="894">
        <v>7859373</v>
      </c>
      <c r="BW119" s="894"/>
      <c r="BX119" s="894"/>
      <c r="BY119" s="894"/>
      <c r="BZ119" s="894"/>
      <c r="CA119" s="894">
        <v>7633886</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469</v>
      </c>
      <c r="DH119" s="809"/>
      <c r="DI119" s="809"/>
      <c r="DJ119" s="809"/>
      <c r="DK119" s="810"/>
      <c r="DL119" s="811" t="s">
        <v>466</v>
      </c>
      <c r="DM119" s="809"/>
      <c r="DN119" s="809"/>
      <c r="DO119" s="809"/>
      <c r="DP119" s="810"/>
      <c r="DQ119" s="811" t="s">
        <v>466</v>
      </c>
      <c r="DR119" s="809"/>
      <c r="DS119" s="809"/>
      <c r="DT119" s="809"/>
      <c r="DU119" s="810"/>
      <c r="DV119" s="897" t="s">
        <v>462</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465</v>
      </c>
      <c r="AB120" s="826"/>
      <c r="AC120" s="826"/>
      <c r="AD120" s="826"/>
      <c r="AE120" s="827"/>
      <c r="AF120" s="828" t="s">
        <v>462</v>
      </c>
      <c r="AG120" s="826"/>
      <c r="AH120" s="826"/>
      <c r="AI120" s="826"/>
      <c r="AJ120" s="827"/>
      <c r="AK120" s="828" t="s">
        <v>462</v>
      </c>
      <c r="AL120" s="826"/>
      <c r="AM120" s="826"/>
      <c r="AN120" s="826"/>
      <c r="AO120" s="827"/>
      <c r="AP120" s="873" t="s">
        <v>466</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2073127</v>
      </c>
      <c r="BR120" s="891"/>
      <c r="BS120" s="891"/>
      <c r="BT120" s="891"/>
      <c r="BU120" s="891"/>
      <c r="BV120" s="891">
        <v>2026223</v>
      </c>
      <c r="BW120" s="891"/>
      <c r="BX120" s="891"/>
      <c r="BY120" s="891"/>
      <c r="BZ120" s="891"/>
      <c r="CA120" s="891">
        <v>1792797</v>
      </c>
      <c r="CB120" s="891"/>
      <c r="CC120" s="891"/>
      <c r="CD120" s="891"/>
      <c r="CE120" s="891"/>
      <c r="CF120" s="915">
        <v>67.5</v>
      </c>
      <c r="CG120" s="916"/>
      <c r="CH120" s="916"/>
      <c r="CI120" s="916"/>
      <c r="CJ120" s="916"/>
      <c r="CK120" s="917" t="s">
        <v>477</v>
      </c>
      <c r="CL120" s="901"/>
      <c r="CM120" s="901"/>
      <c r="CN120" s="901"/>
      <c r="CO120" s="902"/>
      <c r="CP120" s="921" t="s">
        <v>478</v>
      </c>
      <c r="CQ120" s="922"/>
      <c r="CR120" s="922"/>
      <c r="CS120" s="922"/>
      <c r="CT120" s="922"/>
      <c r="CU120" s="922"/>
      <c r="CV120" s="922"/>
      <c r="CW120" s="922"/>
      <c r="CX120" s="922"/>
      <c r="CY120" s="922"/>
      <c r="CZ120" s="922"/>
      <c r="DA120" s="922"/>
      <c r="DB120" s="922"/>
      <c r="DC120" s="922"/>
      <c r="DD120" s="922"/>
      <c r="DE120" s="922"/>
      <c r="DF120" s="923"/>
      <c r="DG120" s="910">
        <v>2405807</v>
      </c>
      <c r="DH120" s="891"/>
      <c r="DI120" s="891"/>
      <c r="DJ120" s="891"/>
      <c r="DK120" s="891"/>
      <c r="DL120" s="891">
        <v>2292164</v>
      </c>
      <c r="DM120" s="891"/>
      <c r="DN120" s="891"/>
      <c r="DO120" s="891"/>
      <c r="DP120" s="891"/>
      <c r="DQ120" s="891">
        <v>2070550</v>
      </c>
      <c r="DR120" s="891"/>
      <c r="DS120" s="891"/>
      <c r="DT120" s="891"/>
      <c r="DU120" s="891"/>
      <c r="DV120" s="892">
        <v>78</v>
      </c>
      <c r="DW120" s="892"/>
      <c r="DX120" s="892"/>
      <c r="DY120" s="892"/>
      <c r="DZ120" s="893"/>
    </row>
    <row r="121" spans="1:130" s="248" customFormat="1" ht="26.25" customHeight="1" x14ac:dyDescent="0.15">
      <c r="A121" s="866"/>
      <c r="B121" s="867"/>
      <c r="C121" s="912" t="s">
        <v>479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465</v>
      </c>
      <c r="AG121" s="826"/>
      <c r="AH121" s="826"/>
      <c r="AI121" s="826"/>
      <c r="AJ121" s="827"/>
      <c r="AK121" s="828" t="s">
        <v>130</v>
      </c>
      <c r="AL121" s="826"/>
      <c r="AM121" s="826"/>
      <c r="AN121" s="826"/>
      <c r="AO121" s="827"/>
      <c r="AP121" s="873" t="s">
        <v>462</v>
      </c>
      <c r="AQ121" s="874"/>
      <c r="AR121" s="874"/>
      <c r="AS121" s="874"/>
      <c r="AT121" s="875"/>
      <c r="AU121" s="935"/>
      <c r="AV121" s="936"/>
      <c r="AW121" s="936"/>
      <c r="AX121" s="936"/>
      <c r="AY121" s="937"/>
      <c r="AZ121" s="861" t="s">
        <v>480</v>
      </c>
      <c r="BA121" s="796"/>
      <c r="BB121" s="796"/>
      <c r="BC121" s="796"/>
      <c r="BD121" s="796"/>
      <c r="BE121" s="796"/>
      <c r="BF121" s="796"/>
      <c r="BG121" s="796"/>
      <c r="BH121" s="796"/>
      <c r="BI121" s="796"/>
      <c r="BJ121" s="796"/>
      <c r="BK121" s="796"/>
      <c r="BL121" s="796"/>
      <c r="BM121" s="796"/>
      <c r="BN121" s="796"/>
      <c r="BO121" s="796"/>
      <c r="BP121" s="797"/>
      <c r="BQ121" s="862">
        <v>452</v>
      </c>
      <c r="BR121" s="863"/>
      <c r="BS121" s="863"/>
      <c r="BT121" s="863"/>
      <c r="BU121" s="863"/>
      <c r="BV121" s="863">
        <v>156</v>
      </c>
      <c r="BW121" s="863"/>
      <c r="BX121" s="863"/>
      <c r="BY121" s="863"/>
      <c r="BZ121" s="863"/>
      <c r="CA121" s="863" t="s">
        <v>462</v>
      </c>
      <c r="CB121" s="863"/>
      <c r="CC121" s="863"/>
      <c r="CD121" s="863"/>
      <c r="CE121" s="863"/>
      <c r="CF121" s="924" t="s">
        <v>469</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v>692807</v>
      </c>
      <c r="DH121" s="863"/>
      <c r="DI121" s="863"/>
      <c r="DJ121" s="863"/>
      <c r="DK121" s="863"/>
      <c r="DL121" s="863">
        <v>616633</v>
      </c>
      <c r="DM121" s="863"/>
      <c r="DN121" s="863"/>
      <c r="DO121" s="863"/>
      <c r="DP121" s="863"/>
      <c r="DQ121" s="863">
        <v>546469</v>
      </c>
      <c r="DR121" s="863"/>
      <c r="DS121" s="863"/>
      <c r="DT121" s="863"/>
      <c r="DU121" s="863"/>
      <c r="DV121" s="840">
        <v>20.6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472</v>
      </c>
      <c r="AB122" s="826"/>
      <c r="AC122" s="826"/>
      <c r="AD122" s="826"/>
      <c r="AE122" s="827"/>
      <c r="AF122" s="828" t="s">
        <v>466</v>
      </c>
      <c r="AG122" s="826"/>
      <c r="AH122" s="826"/>
      <c r="AI122" s="826"/>
      <c r="AJ122" s="827"/>
      <c r="AK122" s="828" t="s">
        <v>470</v>
      </c>
      <c r="AL122" s="826"/>
      <c r="AM122" s="826"/>
      <c r="AN122" s="826"/>
      <c r="AO122" s="827"/>
      <c r="AP122" s="873" t="s">
        <v>130</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5120992</v>
      </c>
      <c r="BR122" s="894"/>
      <c r="BS122" s="894"/>
      <c r="BT122" s="894"/>
      <c r="BU122" s="894"/>
      <c r="BV122" s="894">
        <v>4481067</v>
      </c>
      <c r="BW122" s="894"/>
      <c r="BX122" s="894"/>
      <c r="BY122" s="894"/>
      <c r="BZ122" s="894"/>
      <c r="CA122" s="894">
        <v>4518909</v>
      </c>
      <c r="CB122" s="894"/>
      <c r="CC122" s="894"/>
      <c r="CD122" s="894"/>
      <c r="CE122" s="894"/>
      <c r="CF122" s="895">
        <v>170.1</v>
      </c>
      <c r="CG122" s="896"/>
      <c r="CH122" s="896"/>
      <c r="CI122" s="896"/>
      <c r="CJ122" s="896"/>
      <c r="CK122" s="918"/>
      <c r="CL122" s="904"/>
      <c r="CM122" s="904"/>
      <c r="CN122" s="904"/>
      <c r="CO122" s="905"/>
      <c r="CP122" s="884" t="s">
        <v>483</v>
      </c>
      <c r="CQ122" s="885"/>
      <c r="CR122" s="885"/>
      <c r="CS122" s="885"/>
      <c r="CT122" s="885"/>
      <c r="CU122" s="885"/>
      <c r="CV122" s="885"/>
      <c r="CW122" s="885"/>
      <c r="CX122" s="885"/>
      <c r="CY122" s="885"/>
      <c r="CZ122" s="885"/>
      <c r="DA122" s="885"/>
      <c r="DB122" s="885"/>
      <c r="DC122" s="885"/>
      <c r="DD122" s="885"/>
      <c r="DE122" s="885"/>
      <c r="DF122" s="886"/>
      <c r="DG122" s="862">
        <v>517601</v>
      </c>
      <c r="DH122" s="863"/>
      <c r="DI122" s="863"/>
      <c r="DJ122" s="863"/>
      <c r="DK122" s="863"/>
      <c r="DL122" s="863">
        <v>327065</v>
      </c>
      <c r="DM122" s="863"/>
      <c r="DN122" s="863"/>
      <c r="DO122" s="863"/>
      <c r="DP122" s="863"/>
      <c r="DQ122" s="863">
        <v>383421</v>
      </c>
      <c r="DR122" s="863"/>
      <c r="DS122" s="863"/>
      <c r="DT122" s="863"/>
      <c r="DU122" s="863"/>
      <c r="DV122" s="840">
        <v>14.4</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463</v>
      </c>
      <c r="AB123" s="826"/>
      <c r="AC123" s="826"/>
      <c r="AD123" s="826"/>
      <c r="AE123" s="827"/>
      <c r="AF123" s="828" t="s">
        <v>130</v>
      </c>
      <c r="AG123" s="826"/>
      <c r="AH123" s="826"/>
      <c r="AI123" s="826"/>
      <c r="AJ123" s="827"/>
      <c r="AK123" s="828" t="s">
        <v>463</v>
      </c>
      <c r="AL123" s="826"/>
      <c r="AM123" s="826"/>
      <c r="AN123" s="826"/>
      <c r="AO123" s="827"/>
      <c r="AP123" s="873" t="s">
        <v>130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484</v>
      </c>
      <c r="BP123" s="927"/>
      <c r="BQ123" s="881">
        <v>7194571</v>
      </c>
      <c r="BR123" s="882"/>
      <c r="BS123" s="882"/>
      <c r="BT123" s="882"/>
      <c r="BU123" s="882"/>
      <c r="BV123" s="882">
        <v>6507446</v>
      </c>
      <c r="BW123" s="882"/>
      <c r="BX123" s="882"/>
      <c r="BY123" s="882"/>
      <c r="BZ123" s="882"/>
      <c r="CA123" s="882">
        <v>6311706</v>
      </c>
      <c r="CB123" s="882"/>
      <c r="CC123" s="882"/>
      <c r="CD123" s="882"/>
      <c r="CE123" s="882"/>
      <c r="CF123" s="792"/>
      <c r="CG123" s="793"/>
      <c r="CH123" s="793"/>
      <c r="CI123" s="793"/>
      <c r="CJ123" s="883"/>
      <c r="CK123" s="918"/>
      <c r="CL123" s="904"/>
      <c r="CM123" s="904"/>
      <c r="CN123" s="904"/>
      <c r="CO123" s="905"/>
      <c r="CP123" s="884" t="s">
        <v>485</v>
      </c>
      <c r="CQ123" s="885"/>
      <c r="CR123" s="885"/>
      <c r="CS123" s="885"/>
      <c r="CT123" s="885"/>
      <c r="CU123" s="885"/>
      <c r="CV123" s="885"/>
      <c r="CW123" s="885"/>
      <c r="CX123" s="885"/>
      <c r="CY123" s="885"/>
      <c r="CZ123" s="885"/>
      <c r="DA123" s="885"/>
      <c r="DB123" s="885"/>
      <c r="DC123" s="885"/>
      <c r="DD123" s="885"/>
      <c r="DE123" s="885"/>
      <c r="DF123" s="886"/>
      <c r="DG123" s="825" t="s">
        <v>462</v>
      </c>
      <c r="DH123" s="826"/>
      <c r="DI123" s="826"/>
      <c r="DJ123" s="826"/>
      <c r="DK123" s="827"/>
      <c r="DL123" s="828" t="s">
        <v>467</v>
      </c>
      <c r="DM123" s="826"/>
      <c r="DN123" s="826"/>
      <c r="DO123" s="826"/>
      <c r="DP123" s="827"/>
      <c r="DQ123" s="828" t="s">
        <v>462</v>
      </c>
      <c r="DR123" s="826"/>
      <c r="DS123" s="826"/>
      <c r="DT123" s="826"/>
      <c r="DU123" s="827"/>
      <c r="DV123" s="873" t="s">
        <v>466</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470</v>
      </c>
      <c r="AB124" s="826"/>
      <c r="AC124" s="826"/>
      <c r="AD124" s="826"/>
      <c r="AE124" s="827"/>
      <c r="AF124" s="828" t="s">
        <v>462</v>
      </c>
      <c r="AG124" s="826"/>
      <c r="AH124" s="826"/>
      <c r="AI124" s="826"/>
      <c r="AJ124" s="827"/>
      <c r="AK124" s="828" t="s">
        <v>486</v>
      </c>
      <c r="AL124" s="826"/>
      <c r="AM124" s="826"/>
      <c r="AN124" s="826"/>
      <c r="AO124" s="827"/>
      <c r="AP124" s="873" t="s">
        <v>486</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40.700000000000003</v>
      </c>
      <c r="BR124" s="880"/>
      <c r="BS124" s="880"/>
      <c r="BT124" s="880"/>
      <c r="BU124" s="880"/>
      <c r="BV124" s="880">
        <v>53.6</v>
      </c>
      <c r="BW124" s="880"/>
      <c r="BX124" s="880"/>
      <c r="BY124" s="880"/>
      <c r="BZ124" s="880"/>
      <c r="CA124" s="880">
        <v>49.7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489</v>
      </c>
      <c r="DH124" s="809"/>
      <c r="DI124" s="809"/>
      <c r="DJ124" s="809"/>
      <c r="DK124" s="810"/>
      <c r="DL124" s="811" t="s">
        <v>462</v>
      </c>
      <c r="DM124" s="809"/>
      <c r="DN124" s="809"/>
      <c r="DO124" s="809"/>
      <c r="DP124" s="810"/>
      <c r="DQ124" s="811" t="s">
        <v>462</v>
      </c>
      <c r="DR124" s="809"/>
      <c r="DS124" s="809"/>
      <c r="DT124" s="809"/>
      <c r="DU124" s="810"/>
      <c r="DV124" s="897" t="s">
        <v>462</v>
      </c>
      <c r="DW124" s="898"/>
      <c r="DX124" s="898"/>
      <c r="DY124" s="898"/>
      <c r="DZ124" s="899"/>
    </row>
    <row r="125" spans="1:130" s="248" customFormat="1" ht="26.25" customHeight="1" x14ac:dyDescent="0.15">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463</v>
      </c>
      <c r="AB125" s="826"/>
      <c r="AC125" s="826"/>
      <c r="AD125" s="826"/>
      <c r="AE125" s="827"/>
      <c r="AF125" s="828" t="s">
        <v>462</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462</v>
      </c>
      <c r="DH125" s="891"/>
      <c r="DI125" s="891"/>
      <c r="DJ125" s="891"/>
      <c r="DK125" s="891"/>
      <c r="DL125" s="891" t="s">
        <v>130</v>
      </c>
      <c r="DM125" s="891"/>
      <c r="DN125" s="891"/>
      <c r="DO125" s="891"/>
      <c r="DP125" s="891"/>
      <c r="DQ125" s="891" t="s">
        <v>462</v>
      </c>
      <c r="DR125" s="891"/>
      <c r="DS125" s="891"/>
      <c r="DT125" s="891"/>
      <c r="DU125" s="891"/>
      <c r="DV125" s="892" t="s">
        <v>470</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470</v>
      </c>
      <c r="AB126" s="826"/>
      <c r="AC126" s="826"/>
      <c r="AD126" s="826"/>
      <c r="AE126" s="827"/>
      <c r="AF126" s="828" t="s">
        <v>465</v>
      </c>
      <c r="AG126" s="826"/>
      <c r="AH126" s="826"/>
      <c r="AI126" s="826"/>
      <c r="AJ126" s="827"/>
      <c r="AK126" s="828" t="s">
        <v>130</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462</v>
      </c>
      <c r="DH126" s="863"/>
      <c r="DI126" s="863"/>
      <c r="DJ126" s="863"/>
      <c r="DK126" s="863"/>
      <c r="DL126" s="863" t="s">
        <v>463</v>
      </c>
      <c r="DM126" s="863"/>
      <c r="DN126" s="863"/>
      <c r="DO126" s="863"/>
      <c r="DP126" s="863"/>
      <c r="DQ126" s="863" t="s">
        <v>130</v>
      </c>
      <c r="DR126" s="863"/>
      <c r="DS126" s="863"/>
      <c r="DT126" s="863"/>
      <c r="DU126" s="863"/>
      <c r="DV126" s="840" t="s">
        <v>466</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462</v>
      </c>
      <c r="AB127" s="826"/>
      <c r="AC127" s="826"/>
      <c r="AD127" s="826"/>
      <c r="AE127" s="827"/>
      <c r="AF127" s="828" t="s">
        <v>465</v>
      </c>
      <c r="AG127" s="826"/>
      <c r="AH127" s="826"/>
      <c r="AI127" s="826"/>
      <c r="AJ127" s="827"/>
      <c r="AK127" s="828" t="s">
        <v>470</v>
      </c>
      <c r="AL127" s="826"/>
      <c r="AM127" s="826"/>
      <c r="AN127" s="826"/>
      <c r="AO127" s="827"/>
      <c r="AP127" s="873" t="s">
        <v>465</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465</v>
      </c>
      <c r="DH127" s="863"/>
      <c r="DI127" s="863"/>
      <c r="DJ127" s="863"/>
      <c r="DK127" s="863"/>
      <c r="DL127" s="863" t="s">
        <v>130</v>
      </c>
      <c r="DM127" s="863"/>
      <c r="DN127" s="863"/>
      <c r="DO127" s="863"/>
      <c r="DP127" s="863"/>
      <c r="DQ127" s="863" t="s">
        <v>462</v>
      </c>
      <c r="DR127" s="863"/>
      <c r="DS127" s="863"/>
      <c r="DT127" s="863"/>
      <c r="DU127" s="863"/>
      <c r="DV127" s="840" t="s">
        <v>489</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t="s">
        <v>462</v>
      </c>
      <c r="AB128" s="847"/>
      <c r="AC128" s="847"/>
      <c r="AD128" s="847"/>
      <c r="AE128" s="848"/>
      <c r="AF128" s="849" t="s">
        <v>463</v>
      </c>
      <c r="AG128" s="847"/>
      <c r="AH128" s="847"/>
      <c r="AI128" s="847"/>
      <c r="AJ128" s="848"/>
      <c r="AK128" s="849" t="s">
        <v>130</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462</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463</v>
      </c>
      <c r="DH128" s="837"/>
      <c r="DI128" s="837"/>
      <c r="DJ128" s="837"/>
      <c r="DK128" s="837"/>
      <c r="DL128" s="837" t="s">
        <v>470</v>
      </c>
      <c r="DM128" s="837"/>
      <c r="DN128" s="837"/>
      <c r="DO128" s="837"/>
      <c r="DP128" s="837"/>
      <c r="DQ128" s="837" t="s">
        <v>470</v>
      </c>
      <c r="DR128" s="837"/>
      <c r="DS128" s="837"/>
      <c r="DT128" s="837"/>
      <c r="DU128" s="837"/>
      <c r="DV128" s="838" t="s">
        <v>462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2912304</v>
      </c>
      <c r="AB129" s="826"/>
      <c r="AC129" s="826"/>
      <c r="AD129" s="826"/>
      <c r="AE129" s="827"/>
      <c r="AF129" s="828">
        <v>2968464</v>
      </c>
      <c r="AG129" s="826"/>
      <c r="AH129" s="826"/>
      <c r="AI129" s="826"/>
      <c r="AJ129" s="827"/>
      <c r="AK129" s="828">
        <v>3092055</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470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453345</v>
      </c>
      <c r="AB130" s="826"/>
      <c r="AC130" s="826"/>
      <c r="AD130" s="826"/>
      <c r="AE130" s="827"/>
      <c r="AF130" s="828">
        <v>450399</v>
      </c>
      <c r="AG130" s="826"/>
      <c r="AH130" s="826"/>
      <c r="AI130" s="826"/>
      <c r="AJ130" s="827"/>
      <c r="AK130" s="828">
        <v>436114</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9.5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2458959</v>
      </c>
      <c r="AB131" s="809"/>
      <c r="AC131" s="809"/>
      <c r="AD131" s="809"/>
      <c r="AE131" s="810"/>
      <c r="AF131" s="811">
        <v>2518065</v>
      </c>
      <c r="AG131" s="809"/>
      <c r="AH131" s="809"/>
      <c r="AI131" s="809"/>
      <c r="AJ131" s="810"/>
      <c r="AK131" s="811">
        <v>2655941</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v>49.7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8.8395536490000008</v>
      </c>
      <c r="AB132" s="789"/>
      <c r="AC132" s="789"/>
      <c r="AD132" s="789"/>
      <c r="AE132" s="790"/>
      <c r="AF132" s="791">
        <v>8.2631703309999995</v>
      </c>
      <c r="AG132" s="789"/>
      <c r="AH132" s="789"/>
      <c r="AI132" s="789"/>
      <c r="AJ132" s="790"/>
      <c r="AK132" s="791">
        <v>11.43647393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8.9</v>
      </c>
      <c r="AB133" s="768"/>
      <c r="AC133" s="768"/>
      <c r="AD133" s="768"/>
      <c r="AE133" s="769"/>
      <c r="AF133" s="767">
        <v>8.4</v>
      </c>
      <c r="AG133" s="768"/>
      <c r="AH133" s="768"/>
      <c r="AI133" s="768"/>
      <c r="AJ133" s="769"/>
      <c r="AK133" s="767">
        <v>9.5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HmwgmflEmjLehRKmkGb1JWOeTz93PpC5YQnCr4SBO70IxxgzXXLktbT0hk5w8iQtU8TSkUIoSHPMZcFswv+1g==" saltValue="hpBknsD2qggWF5J7Y6P0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F53" sqref="F53:F5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FTNUuwPejGnS2F9/fmFDD25PIblasXXL60RVDUQxgZmU8zm7j8q9McF5wwkbCCf9cVRKZBSzN3ksbevo4L2eg==" saltValue="80QIDk3IW+hQHxm5F/MV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Normal="100" zoomScaleSheetLayoutView="55" workbookViewId="0">
      <selection activeCell="F53" sqref="F53:F55"/>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Tpq18LZgCpzfqZuuZmAUFV25B7srae05UA/ucy4fCEm3pjr+bPeKn+PYOrD4kCA4Rjx4X01iBnjiALEMJ8cA==" saltValue="baLO5BPhJmvH3Mf7gwEa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8" workbookViewId="0">
      <selection activeCell="F53" sqref="F53:F5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868690</v>
      </c>
      <c r="AP9" s="314">
        <v>103600</v>
      </c>
      <c r="AQ9" s="315">
        <v>131552</v>
      </c>
      <c r="AR9" s="316">
        <v>-21.2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172283</v>
      </c>
      <c r="AP10" s="317">
        <v>20547</v>
      </c>
      <c r="AQ10" s="318">
        <v>15222</v>
      </c>
      <c r="AR10" s="319">
        <v>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t="s">
        <v>524</v>
      </c>
      <c r="AP11" s="317" t="s">
        <v>524</v>
      </c>
      <c r="AQ11" s="318">
        <v>927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525</v>
      </c>
      <c r="AL12" s="1190"/>
      <c r="AM12" s="1190"/>
      <c r="AN12" s="1191"/>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57135</v>
      </c>
      <c r="AP13" s="317">
        <v>6814</v>
      </c>
      <c r="AQ13" s="318">
        <v>5186</v>
      </c>
      <c r="AR13" s="319">
        <v>31.4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1222</v>
      </c>
      <c r="AP14" s="317">
        <v>146</v>
      </c>
      <c r="AQ14" s="318">
        <v>3097</v>
      </c>
      <c r="AR14" s="319">
        <v>-95.3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-67713</v>
      </c>
      <c r="AP15" s="317">
        <v>-8075</v>
      </c>
      <c r="AQ15" s="318">
        <v>-10369</v>
      </c>
      <c r="AR15" s="319">
        <v>-22.1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1031617</v>
      </c>
      <c r="AP16" s="317">
        <v>123031</v>
      </c>
      <c r="AQ16" s="318">
        <v>145615</v>
      </c>
      <c r="AR16" s="319">
        <v>-15.5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10.26</v>
      </c>
      <c r="AP21" s="331">
        <v>13.36</v>
      </c>
      <c r="AQ21" s="332">
        <v>-3.1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95</v>
      </c>
      <c r="AP22" s="336">
        <v>95.8</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347363</v>
      </c>
      <c r="AP32" s="345">
        <v>41427</v>
      </c>
      <c r="AQ32" s="346">
        <v>74764</v>
      </c>
      <c r="AR32" s="347">
        <v>-44.6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331854</v>
      </c>
      <c r="AP35" s="345">
        <v>39577</v>
      </c>
      <c r="AQ35" s="346">
        <v>25584</v>
      </c>
      <c r="AR35" s="347">
        <v>54.7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v>60643</v>
      </c>
      <c r="AP36" s="345">
        <v>7232</v>
      </c>
      <c r="AQ36" s="346">
        <v>3670</v>
      </c>
      <c r="AR36" s="347">
        <v>97.1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t="s">
        <v>524</v>
      </c>
      <c r="AP37" s="345" t="s">
        <v>524</v>
      </c>
      <c r="AQ37" s="346">
        <v>420</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524</v>
      </c>
      <c r="AP38" s="348" t="s">
        <v>524</v>
      </c>
      <c r="AQ38" s="349">
        <v>9</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t="s">
        <v>524</v>
      </c>
      <c r="AP39" s="345" t="s">
        <v>524</v>
      </c>
      <c r="AQ39" s="346">
        <v>-2239</v>
      </c>
      <c r="AR39" s="347" t="s">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-436114</v>
      </c>
      <c r="AP40" s="345">
        <v>-52011</v>
      </c>
      <c r="AQ40" s="346">
        <v>-71783</v>
      </c>
      <c r="AR40" s="347">
        <v>-27.5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303746</v>
      </c>
      <c r="AP41" s="345">
        <v>36225</v>
      </c>
      <c r="AQ41" s="346">
        <v>30425</v>
      </c>
      <c r="AR41" s="347">
        <v>19.100000000000001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480887</v>
      </c>
      <c r="AN51" s="367">
        <v>54288</v>
      </c>
      <c r="AO51" s="368">
        <v>-16.7</v>
      </c>
      <c r="AP51" s="369">
        <v>138651</v>
      </c>
      <c r="AQ51" s="370">
        <v>7.8</v>
      </c>
      <c r="AR51" s="371">
        <v>-24.5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252643</v>
      </c>
      <c r="AN52" s="375">
        <v>28521</v>
      </c>
      <c r="AO52" s="376">
        <v>-0.8</v>
      </c>
      <c r="AP52" s="377">
        <v>71211</v>
      </c>
      <c r="AQ52" s="378">
        <v>15.7</v>
      </c>
      <c r="AR52" s="379">
        <v>-16.5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237240</v>
      </c>
      <c r="AN53" s="367">
        <v>27144</v>
      </c>
      <c r="AO53" s="368">
        <v>-50</v>
      </c>
      <c r="AP53" s="369">
        <v>122882</v>
      </c>
      <c r="AQ53" s="370">
        <v>-11.4</v>
      </c>
      <c r="AR53" s="371">
        <v>-38.6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85866</v>
      </c>
      <c r="AN54" s="375">
        <v>9824</v>
      </c>
      <c r="AO54" s="376">
        <v>-65.599999999999994</v>
      </c>
      <c r="AP54" s="377">
        <v>65785</v>
      </c>
      <c r="AQ54" s="378">
        <v>-7.6</v>
      </c>
      <c r="AR54" s="379">
        <v>-58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229394</v>
      </c>
      <c r="AN55" s="367">
        <v>26633</v>
      </c>
      <c r="AO55" s="368">
        <v>-1.9</v>
      </c>
      <c r="AP55" s="369">
        <v>114790</v>
      </c>
      <c r="AQ55" s="370">
        <v>-6.6</v>
      </c>
      <c r="AR55" s="371">
        <v>4.7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138751</v>
      </c>
      <c r="AN56" s="375">
        <v>16109</v>
      </c>
      <c r="AO56" s="376">
        <v>64</v>
      </c>
      <c r="AP56" s="377">
        <v>55601</v>
      </c>
      <c r="AQ56" s="378">
        <v>-15.5</v>
      </c>
      <c r="AR56" s="379">
        <v>79.5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305011</v>
      </c>
      <c r="AN57" s="367">
        <v>35833</v>
      </c>
      <c r="AO57" s="368">
        <v>34.5</v>
      </c>
      <c r="AP57" s="369">
        <v>126262</v>
      </c>
      <c r="AQ57" s="370">
        <v>10</v>
      </c>
      <c r="AR57" s="371">
        <v>24.5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223174</v>
      </c>
      <c r="AN58" s="375">
        <v>26219</v>
      </c>
      <c r="AO58" s="376">
        <v>62.8</v>
      </c>
      <c r="AP58" s="377">
        <v>56769</v>
      </c>
      <c r="AQ58" s="378">
        <v>2.1</v>
      </c>
      <c r="AR58" s="379">
        <v>60.7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698798</v>
      </c>
      <c r="AN59" s="367">
        <v>83339</v>
      </c>
      <c r="AO59" s="368">
        <v>132.6</v>
      </c>
      <c r="AP59" s="369">
        <v>126525</v>
      </c>
      <c r="AQ59" s="370">
        <v>0.2</v>
      </c>
      <c r="AR59" s="371">
        <v>132.4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425483</v>
      </c>
      <c r="AN60" s="375">
        <v>50743</v>
      </c>
      <c r="AO60" s="376">
        <v>93.5</v>
      </c>
      <c r="AP60" s="377">
        <v>67052</v>
      </c>
      <c r="AQ60" s="378">
        <v>18.100000000000001</v>
      </c>
      <c r="AR60" s="379">
        <v>75.400000000000006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390266</v>
      </c>
      <c r="AN61" s="382">
        <v>45447</v>
      </c>
      <c r="AO61" s="383">
        <v>19.7</v>
      </c>
      <c r="AP61" s="384">
        <v>125822</v>
      </c>
      <c r="AQ61" s="385">
        <v>0</v>
      </c>
      <c r="AR61" s="371">
        <v>19.7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225183</v>
      </c>
      <c r="AN62" s="375">
        <v>26283</v>
      </c>
      <c r="AO62" s="376">
        <v>30.8</v>
      </c>
      <c r="AP62" s="377">
        <v>63284</v>
      </c>
      <c r="AQ62" s="378">
        <v>2.6</v>
      </c>
      <c r="AR62" s="379">
        <v>28.2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wPrpONiT/eAg6f70tV8wiL0u6MmOSjIm6hOhbjFYQFDCKzq9eivIYMeuHYqLNE5ZUXKP3WKyJQpD4l7JAvoLg==" saltValue="QMOZA6h26r8p6hymi7Ni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F53" sqref="F53:F5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H/mUomCp4fD1Y7Mk+Hq0XBFucQuetw53OrqPy52/HyXphMYhEsRcs9ftEUX15r6k5lhV0zBZF1jEji9EZW+32g==" saltValue="gHYC6ZfreKzi0Tt7ViOV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F53" sqref="F53:F5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CWIO73aJRNMXjAhvV5/E6YGBuR8v5nYTsu1jFxCduP1sD50dXEByTGOvFtTYRNHOqv+AqyxCm04uBVm47EGR/w==" saltValue="/LgUVYrH8m+pL+P6XkHE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4" zoomScale="75" zoomScaleNormal="75" zoomScaleSheetLayoutView="100" workbookViewId="0">
      <selection activeCell="F53" sqref="F53:F5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46.57</v>
      </c>
      <c r="G47" s="12">
        <v>47.04</v>
      </c>
      <c r="H47" s="12">
        <v>28.76</v>
      </c>
      <c r="I47" s="12">
        <v>26.35</v>
      </c>
      <c r="J47" s="13">
        <v>25.31</v>
      </c>
    </row>
    <row r="48" spans="2:10" ht="57.75" customHeight="1" x14ac:dyDescent="0.15">
      <c r="B48" s="14"/>
      <c r="C48" s="1202" t="s">
        <v>4</v>
      </c>
      <c r="D48" s="1202"/>
      <c r="E48" s="1203"/>
      <c r="F48" s="15">
        <v>10.64</v>
      </c>
      <c r="G48" s="16">
        <v>5.26</v>
      </c>
      <c r="H48" s="16">
        <v>12.41</v>
      </c>
      <c r="I48" s="16">
        <v>13.19</v>
      </c>
      <c r="J48" s="17">
        <v>18.04</v>
      </c>
    </row>
    <row r="49" spans="2:10" ht="57.75" customHeight="1" thickBot="1" x14ac:dyDescent="0.2">
      <c r="B49" s="18"/>
      <c r="C49" s="1204" t="s">
        <v>5</v>
      </c>
      <c r="D49" s="1204"/>
      <c r="E49" s="1205"/>
      <c r="F49" s="19">
        <v>0.75</v>
      </c>
      <c r="G49" s="20" t="s">
        <v>571</v>
      </c>
      <c r="H49" s="20" t="s">
        <v>572</v>
      </c>
      <c r="I49" s="20" t="s">
        <v>573</v>
      </c>
      <c r="J49" s="21">
        <v>5.38</v>
      </c>
    </row>
    <row r="50" spans="2:10" ht="13.5" customHeight="1" x14ac:dyDescent="0.15"/>
  </sheetData>
  <sheetProtection algorithmName="SHA-512" hashValue="FuANOz/yNp9DXE7ILP3ZN5NSiBK0oGAVs9P5OzlQnfWBBA6mKRO9TkSTHr92nKLg58JqQcTlMa0xoAmzLiVFvw==" saltValue="4U3rGqTvwEPa4oh11aww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2022-03-07T06:18:32Z</cp:lastPrinted>
  <dcterms:created xsi:type="dcterms:W3CDTF">2022-02-02T04:01:51Z</dcterms:created>
  <dcterms:modified xsi:type="dcterms:W3CDTF">2022-03-22T07:18:03Z</dcterms:modified>
  <cp:category/>
</cp:coreProperties>
</file>