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s="1"/>
  <c r="BE34" i="10" s="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<sst xmlns="http://schemas.openxmlformats.org/spreadsheetml/2006/main" count="1142" uniqueCount="596">
  <si>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</si>
  <si>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</si>
  <si>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</si>
  <si>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</si>
  <si>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</si>
  <si>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</si>
  <si>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</si>
  <si>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</si>
  <si>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</si>
  <si>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</si>
  <si>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</si>
  <si>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</si>
  <si>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</si>
  <si>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</si>
  <si>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</si>
  <si>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</si>
  <si>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</si>
  <si>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</si>
  <si>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</si>
  <si>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</si>
  <si>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</si>
  <si>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</si>
  <si>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</si>
  <si>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</si>
  <si>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</si>
  <si>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</si>
  <si>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</si>
  <si>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</si>
  <si>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</si>
  <si>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</si>
  <si>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</si>
  <si>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</si>
  <si>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</si>
  <si>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</si>
  <si>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</si>
  <si>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</si>
  <si>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</si>
  <si>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</si>
  <si>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</si>
  <si>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</si>
  <si>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</si>
  <si>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</si>
  <si>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</si>
  <si>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</si>
  <si>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</si>
  <si>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</si>
  <si>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</si>
  <si>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</si>
  <si>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</si>
  <si>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</si>
  <si>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</si>
  <si>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</si>
  <si>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</si>
  <si>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</si>
  <si>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</si>
  <si>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</si>
  <si>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</si>
  <si>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</si>
  <si>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</si>
  <si>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</si>
  <si>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</si>
  <si>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</si>
  <si>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</si>
  <si>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</si>
  <si>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</si>
  <si>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</si>
  <si>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</si>
  <si>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</si>
  <si>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</si>
  <si>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</si>
  <si>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</si>
  <si>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</si>
  <si>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</si>
  <si>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</si>
  <si>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</si>
  <si>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</si>
  <si>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</si>
  <si>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</si>
  <si>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</si>
  <si>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</si>
  <si>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</si>
  <si>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</si>
  <si>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</si>
  <si>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</si>
  <si>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</si>
  <si>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</si>
  <si>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</si>
  <si>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</si>
  <si>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</si>
  <si>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</si>
  <si>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</si>
  <si>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</si>
  <si>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</si>
  <si>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</si>
  <si>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</si>
  <si>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</si>
  <si>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</si>
  <si>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</si>
  <si>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</si>
  <si>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</si>
  <si>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</si>
  <si>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</si>
  <si>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</si>
  <si>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</si>
  <si>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</si>
  <si>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</si>
  <si>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</si>
  <si>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</si>
  <si>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</si>
  <si>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</si>
  <si>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</si>
  <si>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</si>
  <si>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</si>
  <si>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</si>
  <si>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</si>
  <si>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</si>
  <si>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</si>
  <si>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</si>
  <si>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</si>
  <si>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</si>
  <si>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</si>
  <si>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</si>
  <si>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</si>
  <si>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</si>
  <si>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</si>
  <si>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</si>
  <si>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</si>
  <si>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</si>
  <si>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</si>
  <si>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</si>
  <si>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</si>
  <si>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</si>
  <si>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</si>
  <si>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</si>
  <si>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</si>
  <si>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</si>
  <si>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</si>
  <si>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</si>
  <si>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</si>
  <si>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</si>
  <si>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</si>
  <si>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</si>
  <si>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</si>
  <si>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</si>
  <si>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</si>
  <si>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</si>
  <si>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</si>
  <si>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</si>
  <si>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</si>
  <si>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</si>
  <si>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</si>
  <si>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</si>
  <si>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</si>
  <si>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</si>
  <si>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</si>
  <si>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</si>
  <si>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</si>
  <si>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</si>
  <si>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</si>
  <si>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</si>
  <si>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</si>
  <si>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</si>
  <si>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</si>
  <si>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</si>
  <si>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</si>
  <si>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</si>
  <si>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</si>
  <si>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</si>
  <si>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</si>
  <si>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</si>
  <si>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</si>
  <si>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</si>
  <si>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</si>
  <si>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</si>
  <si>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</si>
  <si>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</si>
  <si>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</si>
  <si>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</si>
  <si>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</si>
  <si>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</si>
  <si>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</si>
  <si>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</si>
  <si>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</si>
  <si>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</si>
  <si>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</si>
  <si>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</si>
  <si>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</si>
  <si>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</si>
  <si>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</si>
  <si>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</si>
  <si>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</si>
  <si>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</si>
  <si>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</si>
  <si>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</si>
  <si>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</si>
  <si>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</si>
  <si>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</si>
  <si>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</si>
  <si>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</si>
  <si>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</si>
  <si>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</si>
  <si>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</si>
  <si>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</si>
  <si>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</si>
  <si>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</si>
  <si>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</si>
  <si>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</si>
  <si>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</si>
  <si>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</si>
  <si>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</si>
  <si>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</si>
  <si>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</si>
  <si>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</si>
  <si>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</si>
  <si>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</si>
  <si>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茨城県五霞町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</si>
  <si>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</si>
  <si>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</si>
  <si>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</si>
  <si>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</si>
  <si>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</si>
  <si>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</si>
  <si>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</si>
  <si>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</si>
  <si>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</si>
  <si>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</si>
  <si>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</si>
  <si>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</si>
  <si>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</si>
  <si>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</si>
  <si>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</si>
  <si>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</si>
  <si>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</si>
  <si>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</si>
  <si>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</si>
  <si>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</si>
  <si>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</si>
  <si>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</si>
  <si>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</si>
  <si>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</si>
  <si>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</si>
  <si>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</si>
  <si>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</si>
  <si>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</si>
  <si>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</si>
  <si>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</si>
  <si>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</si>
  <si>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</si>
  <si>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</si>
  <si>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</si>
  <si>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</si>
  <si>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</si>
  <si>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</si>
  <si>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</si>
  <si>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</si>
  <si>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</si>
  <si>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</si>
  <si>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</si>
  <si>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</si>
  <si>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</si>
  <si>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</si>
  <si>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</si>
  <si>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</si>
  <si>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</si>
  <si>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</si>
  <si>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</si>
  <si>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</si>
  <si>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</si>
  <si>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</si>
  <si>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</si>
  <si>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</si>
  <si>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</si>
  <si>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</si>
  <si>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</si>
  <si>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</si>
  <si>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</si>
  <si>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</si>
  <si>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</si>
  <si>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</si>
  <si>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</si>
  <si>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</si>
  <si>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</si>
  <si>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</si>
  <si>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</si>
  <si>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</si>
  <si>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</si>
  <si>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</si>
  <si>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</si>
  <si>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</si>
  <si>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</si>
  <si>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</si>
  <si>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</si>
  <si>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</si>
  <si>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</si>
  <si>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</si>
  <si>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</si>
  <si>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</si>
  <si>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</si>
  <si>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</si>
  <si>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</si>
  <si>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</si>
  <si>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</si>
  <si>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</si>
  <si>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</si>
  <si>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</si>
  <si>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</si>
  <si>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</si>
  <si>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</si>
  <si>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</si>
  <si>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</si>
  <si>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</si>
  <si>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</si>
  <si>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</si>
  <si>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</si>
  <si>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</si>
  <si>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</si>
  <si>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</si>
  <si>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</si>
  <si>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</si>
  <si>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</si>
  <si>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</si>
  <si>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</si>
  <si>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</si>
  <si>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</si>
  <si>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</si>
  <si>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</si>
  <si>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</si>
  <si>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</si>
  <si>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</si>
  <si>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</si>
  <si>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</si>
  <si>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</si>
  <si>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</si>
  <si>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</si>
  <si>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</si>
  <si>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</si>
  <si>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</si>
  <si>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</si>
  <si>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</si>
  <si>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</si>
  <si>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</si>
  <si>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</si>
  <si>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</si>
  <si>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</si>
  <si>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</si>
  <si>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</si>
  <si>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</si>
  <si>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</si>
  <si>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</si>
  <si>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</si>
  <si>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</si>
  <si>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</si>
  <si>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</si>
  <si>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</si>
  <si>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</si>
  <si>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</si>
  <si>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</si>
  <si>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</si>
  <si>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</si>
  <si>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</si>
  <si>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</si>
  <si>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</si>
  <si>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</si>
  <si>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</si>
  <si>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</si>
  <si>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</si>
  <si>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</si>
  <si>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</si>
  <si>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</si>
  <si>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茨城県五霞町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</si>
  <si>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</si>
  <si>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</si>
  <si>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</si>
  <si>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</si>
  <si>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</si>
  <si>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</si>
  <si>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</si>
  <si>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</si>
  <si>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</si>
  <si>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</si>
  <si>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</si>
  <si>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</si>
  <si>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</si>
  <si>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</si>
  <si>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</si>
  <si>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</si>
  <si>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</si>
  <si>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</si>
  <si>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</si>
  <si>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</si>
  <si>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</si>
  <si>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</si>
  <si>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</si>
  <si>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</si>
  <si>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</si>
  <si>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</si>
  <si>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</si>
  <si>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</si>
  <si>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</si>
  <si>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</si>
  <si>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</si>
  <si>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</si>
  <si>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</si>
  <si>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</si>
  <si>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</si>
  <si>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</si>
  <si>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</si>
  <si>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</si>
  <si>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</si>
  <si>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</si>
  <si>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</si>
  <si>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</si>
  <si>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</si>
  <si>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</si>
  <si>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</si>
  <si>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</si>
  <si>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</si>
  <si>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</si>
  <si>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</si>
  <si>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</si>
  <si>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</si>
  <si>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</si>
  <si>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</si>
  <si>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</si>
  <si>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</si>
  <si>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</si>
  <si>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</si>
  <si>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</si>
  <si>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</si>
  <si>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</si>
  <si>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</si>
  <si>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</si>
  <si>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</si>
  <si>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</si>
  <si>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</si>
  <si>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</si>
  <si>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</si>
  <si>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</si>
  <si>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</si>
  <si>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</si>
  <si>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</si>
  <si>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</si>
  <si>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</si>
  <si>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</si>
  <si>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</si>
  <si>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</si>
  <si>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</si>
  <si>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</si>
  <si>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</si>
  <si>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</si>
  <si>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</si>
  <si>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</si>
  <si>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</si>
  <si>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</si>
  <si>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</si>
  <si>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</si>
  <si>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</si>
  <si>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</si>
  <si>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</si>
  <si>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</si>
  <si>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</si>
  <si>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</si>
  <si>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</si>
  <si>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</si>
  <si>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</si>
  <si>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</si>
  <si>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</si>
  <si>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</si>
  <si>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</si>
  <si>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</si>
  <si>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</si>
  <si>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</si>
  <si>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</si>
  <si>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</si>
  <si>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</si>
  <si>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</si>
  <si>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</si>
  <si>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</si>
  <si>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</si>
  <si>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</si>
  <si>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</si>
  <si>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</si>
  <si>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</si>
  <si>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</si>
  <si>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</si>
  <si>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</si>
  <si>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</si>
  <si>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</si>
  <si>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</si>
  <si>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</si>
  <si>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</si>
  <si>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</si>
  <si>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</si>
  <si>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</si>
  <si>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</si>
  <si>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</si>
  <si>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</si>
  <si>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</si>
  <si>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</si>
  <si>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</si>
  <si>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</si>
  <si>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</si>
  <si>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</si>
  <si>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</si>
  <si>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</si>
  <si>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</si>
  <si>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</si>
  <si>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</si>
  <si>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</si>
  <si>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</si>
  <si>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</si>
  <si>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</si>
  <si>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</si>
  <si>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</si>
  <si>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</si>
  <si>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</si>
  <si>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</si>
  <si>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</si>
  <si>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</si>
  <si>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</si>
  <si>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</si>
  <si>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</si>
  <si>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</si>
  <si>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</si>
  <si>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</si>
  <si>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</si>
  <si>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</si>
  <si>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</si>
  <si>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</si>
  <si>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</si>
  <si>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</si>
  <si>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</si>
  <si>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</si>
  <si>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</si>
  <si>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</si>
  <si>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</si>
  <si>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</si>
  <si>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</si>
  <si>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</si>
  <si>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</si>
  <si>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</si>
  <si>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</si>
  <si>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</si>
  <si>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</si>
  <si>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</si>
  <si>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</si>
  <si>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</si>
  <si>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</si>
  <si>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</si>
  <si>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</si>
  <si>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</si>
  <si>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</si>
  <si>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</si>
  <si>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5.44</t>
  </si>
  <si>
    <t>▲ 11.89</t>
  </si>
  <si>
    <t>▲ 0.85</t>
  </si>
  <si>
    <t>一般会計</t>
  </si>
  <si>
    <t>水道事業会計</t>
  </si>
  <si>
    <t>介護保険事業特別会計</t>
  </si>
  <si>
    <t>公共下水道事業特別会計</t>
  </si>
  <si>
    <t>農業集落排水事業特別会計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</si>
  <si>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</si>
  <si>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</si>
  <si>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</si>
  <si>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</si>
  <si>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</si>
  <si>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</si>
  <si>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</si>
  <si>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</si>
  <si>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</si>
  <si>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</si>
  <si>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五霞まちづくり交流センター</t>
    <rPh sb="0" eb="2">
      <t>ゴカ</t>
    </rPh>
    <rPh sb="7" eb="9">
      <t>コウリュウ</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</si>
  <si>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</si>
  <si>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</si>
  <si>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</si>
  <si>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</si>
  <si>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</si>
  <si>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</si>
  <si>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12" eb="14">
      <t>シミズ</t>
    </rPh>
    <rPh sb="14" eb="15">
      <t>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</si>
  <si>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</si>
  <si>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17" eb="19">
      <t>トネ</t>
    </rPh>
    <rPh sb="19" eb="21">
      <t>ロウジン</t>
    </rPh>
    <rPh sb="24" eb="26">
      <t>ジギョウ</t>
    </rPh>
    <rPh sb="26" eb="28">
      <t>トクベツ</t>
    </rPh>
    <rPh sb="28" eb="30">
      <t>カイケイ</t>
    </rPh>
    <phoneticPr fontId="2"/>
  </si>
  <si>
    <t>茨城西南地方広域市町村圏事務組合（特殊湛水防除事業特別会計）</t>
    <rPh sb="17" eb="19">
      <t>トクシュ</t>
    </rPh>
    <rPh sb="19" eb="20">
      <t>ジン</t>
    </rPh>
    <rPh sb="20" eb="21">
      <t>スイ</t>
    </rPh>
    <rPh sb="21" eb="23">
      <t>ボウジョ</t>
    </rPh>
    <rPh sb="23" eb="25">
      <t>ジギョウ</t>
    </rPh>
    <rPh sb="25" eb="27">
      <t>トクベツ</t>
    </rPh>
    <rPh sb="27" eb="29">
      <t>カイケイ</t>
    </rPh>
    <phoneticPr fontId="2"/>
  </si>
  <si>
    <t>公共用地取得・施設整備基金</t>
    <rPh sb="0" eb="2">
      <t>コウキョウ</t>
    </rPh>
    <rPh sb="2" eb="4">
      <t>ヨウチ</t>
    </rPh>
    <rPh sb="4" eb="6">
      <t>シュトク</t>
    </rPh>
    <rPh sb="7" eb="9">
      <t>シセツ</t>
    </rPh>
    <rPh sb="9" eb="11">
      <t>セイビ</t>
    </rPh>
    <rPh sb="11" eb="13">
      <t>キキン</t>
    </rPh>
    <phoneticPr fontId="19"/>
  </si>
  <si>
    <t>公共施設等総合管理計画事業準備基金</t>
    <rPh sb="0" eb="2">
      <t>コウキョウ</t>
    </rPh>
    <rPh sb="2" eb="4">
      <t>シセツ</t>
    </rPh>
    <rPh sb="4" eb="5">
      <t>トウ</t>
    </rPh>
    <rPh sb="5" eb="7">
      <t>ソウゴウ</t>
    </rPh>
    <rPh sb="7" eb="9">
      <t>カンリ</t>
    </rPh>
    <rPh sb="9" eb="11">
      <t>ケイカク</t>
    </rPh>
    <rPh sb="11" eb="13">
      <t>ジギョウ</t>
    </rPh>
    <rPh sb="13" eb="15">
      <t>ジュンビ</t>
    </rPh>
    <rPh sb="15" eb="17">
      <t>キキン</t>
    </rPh>
    <phoneticPr fontId="19"/>
  </si>
  <si>
    <t>地域福祉基金</t>
    <rPh sb="0" eb="2">
      <t>チイキ</t>
    </rPh>
    <rPh sb="2" eb="4">
      <t>フクシ</t>
    </rPh>
    <rPh sb="4" eb="6">
      <t>キキン</t>
    </rPh>
    <phoneticPr fontId="19"/>
  </si>
  <si>
    <t>五霞町ふるさと応援基金</t>
    <rPh sb="0" eb="3">
      <t>ゴカマチ</t>
    </rPh>
    <rPh sb="7" eb="9">
      <t>オウエン</t>
    </rPh>
    <rPh sb="9" eb="11">
      <t>キキン</t>
    </rPh>
    <phoneticPr fontId="19"/>
  </si>
  <si>
    <t>土地開発基金</t>
    <rPh sb="0" eb="2">
      <t>トチ</t>
    </rPh>
    <rPh sb="2" eb="4">
      <t>カイハツ</t>
    </rPh>
    <rPh sb="4" eb="6">
      <t>キキン</t>
    </rPh>
    <phoneticPr fontId="19"/>
  </si>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</sst>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7F23-41B5-BA1A-D5A30616D2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65160</c:v>
                </c:pt>
                <c:pt idx="1">
                  <c:v>54288</c:v>
                </c:pt>
                <c:pt idx="2">
                  <c:v>27144</c:v>
                </c:pt>
                <c:pt idx="3">
                  <c:v>26633</c:v>
                </c:pt>
                <c:pt idx="4">
                  <c:v>35833</c:v>
                </c:pt>
              </c:numCache>
            </c:numRef>
          </c:val>
          <c:smooth val="0"/>
          <c:extLst xmlns:c16r2="http://schemas.microsoft.com/office/drawing/2015/06/chart">
            <c:ext xmlns:c16="http://schemas.microsoft.com/office/drawing/2014/chart" uri="{C3380CC4-5D6E-409C-BE32-E72D297353CC}">
              <c16:uniqueId val="{00000001-7F23-41B5-BA1A-D5A30616D2E7}"/>
            </c:ext>
          </c:extLst>
        </c:ser>
        <c:dLbls>
          <c:showLegendKey val="0"/>
          <c:showVal val="0"/>
          <c:showCatName val="0"/>
          <c:showSerName val="0"/>
          <c:showPercent val="0"/>
          <c:showBubbleSize val="0"/>
        </c:dLbls>
        <c:marker val="1"/>
        <c:smooth val="0"/>
        <c:axId val="228520320"/>
        <c:axId val="228522240"/>
      </c:lineChart>
      <c:catAx>
        <c:axId val="22852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522240"/>
        <c:crosses val="autoZero"/>
        <c:auto val="1"/>
        <c:lblAlgn val="ctr"/>
        <c:lblOffset val="100"/>
        <c:tickLblSkip val="1"/>
        <c:tickMarkSkip val="1"/>
        <c:noMultiLvlLbl val="0"/>
      </c:catAx>
      <c:valAx>
        <c:axId val="2285222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52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15.24</c:v>
                </c:pt>
                <c:pt idx="1">
                  <c:v>10.64</c:v>
                </c:pt>
                <c:pt idx="2">
                  <c:v>5.26</c:v>
                </c:pt>
                <c:pt idx="3">
                  <c:v>12.41</c:v>
                </c:pt>
                <c:pt idx="4">
                  <c:v>13.19</c:v>
                </c:pt>
              </c:numCache>
            </c:numRef>
          </c:val>
          <c:extLst xmlns:c16r2="http://schemas.microsoft.com/office/drawing/2015/06/chart">
            <c:ext xmlns:c16="http://schemas.microsoft.com/office/drawing/2014/chart" uri="{C3380CC4-5D6E-409C-BE32-E72D297353CC}">
              <c16:uniqueId val="{00000000-E6D6-41B6-A3D3-A05F527965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40.65</c:v>
                </c:pt>
                <c:pt idx="1">
                  <c:v>46.57</c:v>
                </c:pt>
                <c:pt idx="2">
                  <c:v>47.04</c:v>
                </c:pt>
                <c:pt idx="3">
                  <c:v>28.76</c:v>
                </c:pt>
                <c:pt idx="4">
                  <c:v>26.35</c:v>
                </c:pt>
              </c:numCache>
            </c:numRef>
          </c:val>
          <c:extLst xmlns:c16r2="http://schemas.microsoft.com/office/drawing/2015/06/chart">
            <c:ext xmlns:c16="http://schemas.microsoft.com/office/drawing/2014/chart" uri="{C3380CC4-5D6E-409C-BE32-E72D297353CC}">
              <c16:uniqueId val="{00000001-E6D6-41B6-A3D3-A05F527965D2}"/>
            </c:ext>
          </c:extLst>
        </c:ser>
        <c:dLbls>
          <c:showLegendKey val="0"/>
          <c:showVal val="0"/>
          <c:showCatName val="0"/>
          <c:showSerName val="0"/>
          <c:showPercent val="0"/>
          <c:showBubbleSize val="0"/>
        </c:dLbls>
        <c:gapWidth val="250"/>
        <c:overlap val="100"/>
        <c:axId val="237558784"/>
        <c:axId val="23815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2.96</c:v>
                </c:pt>
                <c:pt idx="1">
                  <c:v>0.75</c:v>
                </c:pt>
                <c:pt idx="2">
                  <c:v>-5.44</c:v>
                </c:pt>
                <c:pt idx="3">
                  <c:v>-11.89</c:v>
                </c:pt>
                <c:pt idx="4">
                  <c:v>-0.85</c:v>
                </c:pt>
              </c:numCache>
            </c:numRef>
          </c:val>
          <c:smooth val="0"/>
          <c:extLst xmlns:c16r2="http://schemas.microsoft.com/office/drawing/2015/06/chart">
            <c:ext xmlns:c16="http://schemas.microsoft.com/office/drawing/2014/chart" uri="{C3380CC4-5D6E-409C-BE32-E72D297353CC}">
              <c16:uniqueId val="{00000002-E6D6-41B6-A3D3-A05F527965D2}"/>
            </c:ext>
          </c:extLst>
        </c:ser>
        <c:dLbls>
          <c:showLegendKey val="0"/>
          <c:showVal val="0"/>
          <c:showCatName val="0"/>
          <c:showSerName val="0"/>
          <c:showPercent val="0"/>
          <c:showBubbleSize val="0"/>
        </c:dLbls>
        <c:marker val="1"/>
        <c:smooth val="0"/>
        <c:axId val="237558784"/>
        <c:axId val="238158976"/>
      </c:lineChart>
      <c:catAx>
        <c:axId val="23755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158976"/>
        <c:crosses val="autoZero"/>
        <c:auto val="1"/>
        <c:lblAlgn val="ctr"/>
        <c:lblOffset val="100"/>
        <c:tickLblSkip val="1"/>
        <c:tickMarkSkip val="1"/>
        <c:noMultiLvlLbl val="0"/>
      </c:catAx>
      <c:valAx>
        <c:axId val="23815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55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277-4B60-9436-E10C89D1B9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277-4B60-9436-E10C89D1B9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277-4B60-9436-E10C89D1B9A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9277-4B60-9436-E10C89D1B9A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0.62</c:v>
                </c:pt>
                <c:pt idx="2">
                  <c:v>#N/A</c:v>
                </c:pt>
                <c:pt idx="3">
                  <c:v>2.54</c:v>
                </c:pt>
                <c:pt idx="4">
                  <c:v>#N/A</c:v>
                </c:pt>
                <c:pt idx="5">
                  <c:v>2.92</c:v>
                </c:pt>
                <c:pt idx="6">
                  <c:v>#N/A</c:v>
                </c:pt>
                <c:pt idx="7">
                  <c:v>1.28</c:v>
                </c:pt>
                <c:pt idx="8">
                  <c:v>#N/A</c:v>
                </c:pt>
                <c:pt idx="9">
                  <c:v>0.09</c:v>
                </c:pt>
              </c:numCache>
            </c:numRef>
          </c:val>
          <c:extLst xmlns:c16r2="http://schemas.microsoft.com/office/drawing/2015/06/chart">
            <c:ext xmlns:c16="http://schemas.microsoft.com/office/drawing/2014/chart" uri="{C3380CC4-5D6E-409C-BE32-E72D297353CC}">
              <c16:uniqueId val="{00000004-9277-4B60-9436-E10C89D1B9A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0.23</c:v>
                </c:pt>
              </c:numCache>
            </c:numRef>
          </c:val>
          <c:extLst xmlns:c16r2="http://schemas.microsoft.com/office/drawing/2015/06/chart">
            <c:ext xmlns:c16="http://schemas.microsoft.com/office/drawing/2014/chart" uri="{C3380CC4-5D6E-409C-BE32-E72D297353CC}">
              <c16:uniqueId val="{00000005-9277-4B60-9436-E10C89D1B9A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0.18</c:v>
                </c:pt>
                <c:pt idx="2">
                  <c:v>#N/A</c:v>
                </c:pt>
                <c:pt idx="3">
                  <c:v>0.2</c:v>
                </c:pt>
                <c:pt idx="4">
                  <c:v>#N/A</c:v>
                </c:pt>
                <c:pt idx="5">
                  <c:v>0.18</c:v>
                </c:pt>
                <c:pt idx="6">
                  <c:v>#N/A</c:v>
                </c:pt>
                <c:pt idx="7">
                  <c:v>0.24</c:v>
                </c:pt>
                <c:pt idx="8">
                  <c:v>#N/A</c:v>
                </c:pt>
                <c:pt idx="9">
                  <c:v>1.46</c:v>
                </c:pt>
              </c:numCache>
            </c:numRef>
          </c:val>
          <c:extLst xmlns:c16r2="http://schemas.microsoft.com/office/drawing/2015/06/chart">
            <c:ext xmlns:c16="http://schemas.microsoft.com/office/drawing/2014/chart" uri="{C3380CC4-5D6E-409C-BE32-E72D297353CC}">
              <c16:uniqueId val="{00000006-9277-4B60-9436-E10C89D1B9A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0.73</c:v>
                </c:pt>
                <c:pt idx="2">
                  <c:v>#N/A</c:v>
                </c:pt>
                <c:pt idx="3">
                  <c:v>0.1</c:v>
                </c:pt>
                <c:pt idx="4">
                  <c:v>#N/A</c:v>
                </c:pt>
                <c:pt idx="5">
                  <c:v>0.31</c:v>
                </c:pt>
                <c:pt idx="6">
                  <c:v>#N/A</c:v>
                </c:pt>
                <c:pt idx="7">
                  <c:v>0.03</c:v>
                </c:pt>
                <c:pt idx="8">
                  <c:v>#N/A</c:v>
                </c:pt>
                <c:pt idx="9">
                  <c:v>1.49</c:v>
                </c:pt>
              </c:numCache>
            </c:numRef>
          </c:val>
          <c:extLst xmlns:c16r2="http://schemas.microsoft.com/office/drawing/2015/06/chart">
            <c:ext xmlns:c16="http://schemas.microsoft.com/office/drawing/2014/chart" uri="{C3380CC4-5D6E-409C-BE32-E72D297353CC}">
              <c16:uniqueId val="{00000007-9277-4B60-9436-E10C89D1B9A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10.49</c:v>
                </c:pt>
                <c:pt idx="2">
                  <c:v>#N/A</c:v>
                </c:pt>
                <c:pt idx="3">
                  <c:v>8.99</c:v>
                </c:pt>
                <c:pt idx="4">
                  <c:v>#N/A</c:v>
                </c:pt>
                <c:pt idx="5">
                  <c:v>6.39</c:v>
                </c:pt>
                <c:pt idx="6">
                  <c:v>#N/A</c:v>
                </c:pt>
                <c:pt idx="7">
                  <c:v>7.07</c:v>
                </c:pt>
                <c:pt idx="8">
                  <c:v>#N/A</c:v>
                </c:pt>
                <c:pt idx="9">
                  <c:v>7.02</c:v>
                </c:pt>
              </c:numCache>
            </c:numRef>
          </c:val>
          <c:extLst xmlns:c16r2="http://schemas.microsoft.com/office/drawing/2015/06/chart">
            <c:ext xmlns:c16="http://schemas.microsoft.com/office/drawing/2014/chart" uri="{C3380CC4-5D6E-409C-BE32-E72D297353CC}">
              <c16:uniqueId val="{00000008-9277-4B60-9436-E10C89D1B9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15.23</c:v>
                </c:pt>
                <c:pt idx="2">
                  <c:v>#N/A</c:v>
                </c:pt>
                <c:pt idx="3">
                  <c:v>10.64</c:v>
                </c:pt>
                <c:pt idx="4">
                  <c:v>#N/A</c:v>
                </c:pt>
                <c:pt idx="5">
                  <c:v>5.25</c:v>
                </c:pt>
                <c:pt idx="6">
                  <c:v>#N/A</c:v>
                </c:pt>
                <c:pt idx="7">
                  <c:v>12.4</c:v>
                </c:pt>
                <c:pt idx="8">
                  <c:v>#N/A</c:v>
                </c:pt>
                <c:pt idx="9">
                  <c:v>13.19</c:v>
                </c:pt>
              </c:numCache>
            </c:numRef>
          </c:val>
          <c:extLst xmlns:c16r2="http://schemas.microsoft.com/office/drawing/2015/06/chart">
            <c:ext xmlns:c16="http://schemas.microsoft.com/office/drawing/2014/chart" uri="{C3380CC4-5D6E-409C-BE32-E72D297353CC}">
              <c16:uniqueId val="{00000009-9277-4B60-9436-E10C89D1B9A3}"/>
            </c:ext>
          </c:extLst>
        </c:ser>
        <c:dLbls>
          <c:showLegendKey val="0"/>
          <c:showVal val="0"/>
          <c:showCatName val="0"/>
          <c:showSerName val="0"/>
          <c:showPercent val="0"/>
          <c:showBubbleSize val="0"/>
        </c:dLbls>
        <c:gapWidth val="150"/>
        <c:overlap val="100"/>
        <c:axId val="229622912"/>
        <c:axId val="229624448"/>
      </c:barChart>
      <c:catAx>
        <c:axId val="2296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624448"/>
        <c:crosses val="autoZero"/>
        <c:auto val="1"/>
        <c:lblAlgn val="ctr"/>
        <c:lblOffset val="100"/>
        <c:tickLblSkip val="1"/>
        <c:tickMarkSkip val="1"/>
        <c:noMultiLvlLbl val="0"/>
      </c:catAx>
      <c:valAx>
        <c:axId val="22962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62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436</c:v>
                </c:pt>
                <c:pt idx="5">
                  <c:v>441</c:v>
                </c:pt>
                <c:pt idx="8">
                  <c:v>445</c:v>
                </c:pt>
                <c:pt idx="11">
                  <c:v>453</c:v>
                </c:pt>
                <c:pt idx="14">
                  <c:v>450</c:v>
                </c:pt>
              </c:numCache>
            </c:numRef>
          </c:val>
          <c:extLst xmlns:c16r2="http://schemas.microsoft.com/office/drawing/2015/06/chart">
            <c:ext xmlns:c16="http://schemas.microsoft.com/office/drawing/2014/chart" uri="{C3380CC4-5D6E-409C-BE32-E72D297353CC}">
              <c16:uniqueId val="{00000000-E2E0-40A7-A392-32635253AE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2E0-40A7-A392-32635253AE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2E0-40A7-A392-32635253AE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61</c:v>
                </c:pt>
                <c:pt idx="3">
                  <c:v>62</c:v>
                </c:pt>
                <c:pt idx="6">
                  <c:v>61</c:v>
                </c:pt>
                <c:pt idx="9">
                  <c:v>63</c:v>
                </c:pt>
                <c:pt idx="12">
                  <c:v>59</c:v>
                </c:pt>
              </c:numCache>
            </c:numRef>
          </c:val>
          <c:extLst xmlns:c16r2="http://schemas.microsoft.com/office/drawing/2015/06/chart">
            <c:ext xmlns:c16="http://schemas.microsoft.com/office/drawing/2014/chart" uri="{C3380CC4-5D6E-409C-BE32-E72D297353CC}">
              <c16:uniqueId val="{00000003-E2E0-40A7-A392-32635253AE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267</c:v>
                </c:pt>
                <c:pt idx="3">
                  <c:v>316</c:v>
                </c:pt>
                <c:pt idx="6">
                  <c:v>276</c:v>
                </c:pt>
                <c:pt idx="9">
                  <c:v>272</c:v>
                </c:pt>
                <c:pt idx="12">
                  <c:v>243</c:v>
                </c:pt>
              </c:numCache>
            </c:numRef>
          </c:val>
          <c:extLst xmlns:c16r2="http://schemas.microsoft.com/office/drawing/2015/06/chart">
            <c:ext xmlns:c16="http://schemas.microsoft.com/office/drawing/2014/chart" uri="{C3380CC4-5D6E-409C-BE32-E72D297353CC}">
              <c16:uniqueId val="{00000004-E2E0-40A7-A392-32635253AE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E0-40A7-A392-32635253AE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2E0-40A7-A392-32635253AE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332</c:v>
                </c:pt>
                <c:pt idx="3">
                  <c:v>304</c:v>
                </c:pt>
                <c:pt idx="6">
                  <c:v>318</c:v>
                </c:pt>
                <c:pt idx="9">
                  <c:v>335</c:v>
                </c:pt>
                <c:pt idx="12">
                  <c:v>357</c:v>
                </c:pt>
              </c:numCache>
            </c:numRef>
          </c:val>
          <c:extLst xmlns:c16r2="http://schemas.microsoft.com/office/drawing/2015/06/chart">
            <c:ext xmlns:c16="http://schemas.microsoft.com/office/drawing/2014/chart" uri="{C3380CC4-5D6E-409C-BE32-E72D297353CC}">
              <c16:uniqueId val="{00000007-E2E0-40A7-A392-32635253AE22}"/>
            </c:ext>
          </c:extLst>
        </c:ser>
        <c:dLbls>
          <c:showLegendKey val="0"/>
          <c:showVal val="0"/>
          <c:showCatName val="0"/>
          <c:showSerName val="0"/>
          <c:showPercent val="0"/>
          <c:showBubbleSize val="0"/>
        </c:dLbls>
        <c:gapWidth val="100"/>
        <c:overlap val="100"/>
        <c:axId val="226467840"/>
        <c:axId val="226469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224</c:v>
                </c:pt>
                <c:pt idx="2">
                  <c:v>#N/A</c:v>
                </c:pt>
                <c:pt idx="3">
                  <c:v>#N/A</c:v>
                </c:pt>
                <c:pt idx="4">
                  <c:v>241</c:v>
                </c:pt>
                <c:pt idx="5">
                  <c:v>#N/A</c:v>
                </c:pt>
                <c:pt idx="6">
                  <c:v>#N/A</c:v>
                </c:pt>
                <c:pt idx="7">
                  <c:v>210</c:v>
                </c:pt>
                <c:pt idx="8">
                  <c:v>#N/A</c:v>
                </c:pt>
                <c:pt idx="9">
                  <c:v>#N/A</c:v>
                </c:pt>
                <c:pt idx="10">
                  <c:v>217</c:v>
                </c:pt>
                <c:pt idx="11">
                  <c:v>#N/A</c:v>
                </c:pt>
                <c:pt idx="12">
                  <c:v>#N/A</c:v>
                </c:pt>
                <c:pt idx="13">
                  <c:v>209</c:v>
                </c:pt>
                <c:pt idx="14">
                  <c:v>#N/A</c:v>
                </c:pt>
              </c:numCache>
            </c:numRef>
          </c:val>
          <c:smooth val="0"/>
          <c:extLst xmlns:c16r2="http://schemas.microsoft.com/office/drawing/2015/06/chart">
            <c:ext xmlns:c16="http://schemas.microsoft.com/office/drawing/2014/chart" uri="{C3380CC4-5D6E-409C-BE32-E72D297353CC}">
              <c16:uniqueId val="{00000008-E2E0-40A7-A392-32635253AE22}"/>
            </c:ext>
          </c:extLst>
        </c:ser>
        <c:dLbls>
          <c:showLegendKey val="0"/>
          <c:showVal val="0"/>
          <c:showCatName val="0"/>
          <c:showSerName val="0"/>
          <c:showPercent val="0"/>
          <c:showBubbleSize val="0"/>
        </c:dLbls>
        <c:marker val="1"/>
        <c:smooth val="0"/>
        <c:axId val="226467840"/>
        <c:axId val="226469760"/>
      </c:lineChart>
      <c:catAx>
        <c:axId val="2264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469760"/>
        <c:crosses val="autoZero"/>
        <c:auto val="1"/>
        <c:lblAlgn val="ctr"/>
        <c:lblOffset val="100"/>
        <c:tickLblSkip val="1"/>
        <c:tickMarkSkip val="1"/>
        <c:noMultiLvlLbl val="0"/>
      </c:catAx>
      <c:valAx>
        <c:axId val="22646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46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5533</c:v>
                </c:pt>
                <c:pt idx="5">
                  <c:v>5372</c:v>
                </c:pt>
                <c:pt idx="8">
                  <c:v>5261</c:v>
                </c:pt>
                <c:pt idx="11">
                  <c:v>5121</c:v>
                </c:pt>
                <c:pt idx="14">
                  <c:v>4481</c:v>
                </c:pt>
              </c:numCache>
            </c:numRef>
          </c:val>
          <c:extLst xmlns:c16r2="http://schemas.microsoft.com/office/drawing/2015/06/chart">
            <c:ext xmlns:c16="http://schemas.microsoft.com/office/drawing/2014/chart" uri="{C3380CC4-5D6E-409C-BE32-E72D297353CC}">
              <c16:uniqueId val="{00000000-8F5E-44A9-8AEF-4A76058447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c:v>
                </c:pt>
                <c:pt idx="5">
                  <c:v>14</c:v>
                </c:pt>
                <c:pt idx="8">
                  <c:v>1</c:v>
                </c:pt>
                <c:pt idx="11">
                  <c:v>0</c:v>
                </c:pt>
                <c:pt idx="14">
                  <c:v>0</c:v>
                </c:pt>
              </c:numCache>
            </c:numRef>
          </c:val>
          <c:extLst xmlns:c16r2="http://schemas.microsoft.com/office/drawing/2015/06/chart">
            <c:ext xmlns:c16="http://schemas.microsoft.com/office/drawing/2014/chart" uri="{C3380CC4-5D6E-409C-BE32-E72D297353CC}">
              <c16:uniqueId val="{00000001-8F5E-44A9-8AEF-4A76058447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2556</c:v>
                </c:pt>
                <c:pt idx="5">
                  <c:v>2568</c:v>
                </c:pt>
                <c:pt idx="8">
                  <c:v>2783</c:v>
                </c:pt>
                <c:pt idx="11">
                  <c:v>2073</c:v>
                </c:pt>
                <c:pt idx="14">
                  <c:v>2026</c:v>
                </c:pt>
              </c:numCache>
            </c:numRef>
          </c:val>
          <c:extLst xmlns:c16r2="http://schemas.microsoft.com/office/drawing/2015/06/chart">
            <c:ext xmlns:c16="http://schemas.microsoft.com/office/drawing/2014/chart" uri="{C3380CC4-5D6E-409C-BE32-E72D297353CC}">
              <c16:uniqueId val="{00000002-8F5E-44A9-8AEF-4A76058447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5E-44A9-8AEF-4A76058447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5E-44A9-8AEF-4A76058447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5E-44A9-8AEF-4A76058447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986</c:v>
                </c:pt>
                <c:pt idx="3">
                  <c:v>888</c:v>
                </c:pt>
                <c:pt idx="6">
                  <c:v>828</c:v>
                </c:pt>
                <c:pt idx="9">
                  <c:v>776</c:v>
                </c:pt>
                <c:pt idx="12">
                  <c:v>876</c:v>
                </c:pt>
              </c:numCache>
            </c:numRef>
          </c:val>
          <c:extLst xmlns:c16r2="http://schemas.microsoft.com/office/drawing/2015/06/chart">
            <c:ext xmlns:c16="http://schemas.microsoft.com/office/drawing/2014/chart" uri="{C3380CC4-5D6E-409C-BE32-E72D297353CC}">
              <c16:uniqueId val="{00000006-8F5E-44A9-8AEF-4A76058447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319</c:v>
                </c:pt>
                <c:pt idx="3">
                  <c:v>276</c:v>
                </c:pt>
                <c:pt idx="6">
                  <c:v>230</c:v>
                </c:pt>
                <c:pt idx="9">
                  <c:v>184</c:v>
                </c:pt>
                <c:pt idx="12">
                  <c:v>135</c:v>
                </c:pt>
              </c:numCache>
            </c:numRef>
          </c:val>
          <c:extLst xmlns:c16r2="http://schemas.microsoft.com/office/drawing/2015/06/chart">
            <c:ext xmlns:c16="http://schemas.microsoft.com/office/drawing/2014/chart" uri="{C3380CC4-5D6E-409C-BE32-E72D297353CC}">
              <c16:uniqueId val="{00000007-8F5E-44A9-8AEF-4A76058447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3788</c:v>
                </c:pt>
                <c:pt idx="3">
                  <c:v>3741</c:v>
                </c:pt>
                <c:pt idx="6">
                  <c:v>3651</c:v>
                </c:pt>
                <c:pt idx="9">
                  <c:v>3616</c:v>
                </c:pt>
                <c:pt idx="12">
                  <c:v>3236</c:v>
                </c:pt>
              </c:numCache>
            </c:numRef>
          </c:val>
          <c:extLst xmlns:c16r2="http://schemas.microsoft.com/office/drawing/2015/06/chart">
            <c:ext xmlns:c16="http://schemas.microsoft.com/office/drawing/2014/chart" uri="{C3380CC4-5D6E-409C-BE32-E72D297353CC}">
              <c16:uniqueId val="{00000008-8F5E-44A9-8AEF-4A76058447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F5E-44A9-8AEF-4A76058447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3728</c:v>
                </c:pt>
                <c:pt idx="3">
                  <c:v>3718</c:v>
                </c:pt>
                <c:pt idx="6">
                  <c:v>3671</c:v>
                </c:pt>
                <c:pt idx="9">
                  <c:v>3621</c:v>
                </c:pt>
                <c:pt idx="12">
                  <c:v>3612</c:v>
                </c:pt>
              </c:numCache>
            </c:numRef>
          </c:val>
          <c:extLst xmlns:c16r2="http://schemas.microsoft.com/office/drawing/2015/06/chart">
            <c:ext xmlns:c16="http://schemas.microsoft.com/office/drawing/2014/chart" uri="{C3380CC4-5D6E-409C-BE32-E72D297353CC}">
              <c16:uniqueId val="{0000000A-8F5E-44A9-8AEF-4A76058447C5}"/>
            </c:ext>
          </c:extLst>
        </c:ser>
        <c:dLbls>
          <c:showLegendKey val="0"/>
          <c:showVal val="0"/>
          <c:showCatName val="0"/>
          <c:showSerName val="0"/>
          <c:showPercent val="0"/>
          <c:showBubbleSize val="0"/>
        </c:dLbls>
        <c:gapWidth val="100"/>
        <c:overlap val="100"/>
        <c:axId val="237937408"/>
        <c:axId val="23793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714</c:v>
                </c:pt>
                <c:pt idx="2">
                  <c:v>#N/A</c:v>
                </c:pt>
                <c:pt idx="3">
                  <c:v>#N/A</c:v>
                </c:pt>
                <c:pt idx="4">
                  <c:v>670</c:v>
                </c:pt>
                <c:pt idx="5">
                  <c:v>#N/A</c:v>
                </c:pt>
                <c:pt idx="6">
                  <c:v>#N/A</c:v>
                </c:pt>
                <c:pt idx="7">
                  <c:v>336</c:v>
                </c:pt>
                <c:pt idx="8">
                  <c:v>#N/A</c:v>
                </c:pt>
                <c:pt idx="9">
                  <c:v>#N/A</c:v>
                </c:pt>
                <c:pt idx="10">
                  <c:v>1003</c:v>
                </c:pt>
                <c:pt idx="11">
                  <c:v>#N/A</c:v>
                </c:pt>
                <c:pt idx="12">
                  <c:v>#N/A</c:v>
                </c:pt>
                <c:pt idx="13">
                  <c:v>1352</c:v>
                </c:pt>
                <c:pt idx="14">
                  <c:v>#N/A</c:v>
                </c:pt>
              </c:numCache>
            </c:numRef>
          </c:val>
          <c:smooth val="0"/>
          <c:extLst xmlns:c16r2="http://schemas.microsoft.com/office/drawing/2015/06/chart">
            <c:ext xmlns:c16="http://schemas.microsoft.com/office/drawing/2014/chart" uri="{C3380CC4-5D6E-409C-BE32-E72D297353CC}">
              <c16:uniqueId val="{0000000B-8F5E-44A9-8AEF-4A76058447C5}"/>
            </c:ext>
          </c:extLst>
        </c:ser>
        <c:dLbls>
          <c:showLegendKey val="0"/>
          <c:showVal val="0"/>
          <c:showCatName val="0"/>
          <c:showSerName val="0"/>
          <c:showPercent val="0"/>
          <c:showBubbleSize val="0"/>
        </c:dLbls>
        <c:marker val="1"/>
        <c:smooth val="0"/>
        <c:axId val="237937408"/>
        <c:axId val="237939328"/>
      </c:lineChart>
      <c:catAx>
        <c:axId val="23793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939328"/>
        <c:crosses val="autoZero"/>
        <c:auto val="1"/>
        <c:lblAlgn val="ctr"/>
        <c:lblOffset val="100"/>
        <c:tickLblSkip val="1"/>
        <c:tickMarkSkip val="1"/>
        <c:noMultiLvlLbl val="0"/>
      </c:catAx>
      <c:valAx>
        <c:axId val="23793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93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1390</c:v>
                </c:pt>
                <c:pt idx="1">
                  <c:v>838</c:v>
                </c:pt>
                <c:pt idx="2">
                  <c:v>782</c:v>
                </c:pt>
              </c:numCache>
            </c:numRef>
          </c:val>
          <c:extLst xmlns:c16r2="http://schemas.microsoft.com/office/drawing/2015/06/chart">
            <c:ext xmlns:c16="http://schemas.microsoft.com/office/drawing/2014/chart" uri="{C3380CC4-5D6E-409C-BE32-E72D297353CC}">
              <c16:uniqueId val="{00000000-076C-4550-82D9-995BE4074E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83</c:v>
                </c:pt>
                <c:pt idx="1">
                  <c:v>83</c:v>
                </c:pt>
                <c:pt idx="2">
                  <c:v>83</c:v>
                </c:pt>
              </c:numCache>
            </c:numRef>
          </c:val>
          <c:extLst xmlns:c16r2="http://schemas.microsoft.com/office/drawing/2015/06/chart">
            <c:ext xmlns:c16="http://schemas.microsoft.com/office/drawing/2014/chart" uri="{C3380CC4-5D6E-409C-BE32-E72D297353CC}">
              <c16:uniqueId val="{00000001-076C-4550-82D9-995BE4074E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1049</c:v>
                </c:pt>
                <c:pt idx="1">
                  <c:v>1179</c:v>
                </c:pt>
                <c:pt idx="2">
                  <c:v>1137</c:v>
                </c:pt>
              </c:numCache>
            </c:numRef>
          </c:val>
          <c:extLst xmlns:c16r2="http://schemas.microsoft.com/office/drawing/2015/06/chart">
            <c:ext xmlns:c16="http://schemas.microsoft.com/office/drawing/2014/chart" uri="{C3380CC4-5D6E-409C-BE32-E72D297353CC}">
              <c16:uniqueId val="{00000002-076C-4550-82D9-995BE4074EE1}"/>
            </c:ext>
          </c:extLst>
        </c:ser>
        <c:dLbls>
          <c:showLegendKey val="0"/>
          <c:showVal val="0"/>
          <c:showCatName val="0"/>
          <c:showSerName val="0"/>
          <c:showPercent val="0"/>
          <c:showBubbleSize val="0"/>
        </c:dLbls>
        <c:gapWidth val="120"/>
        <c:overlap val="100"/>
        <c:axId val="238069632"/>
        <c:axId val="238071168"/>
      </c:barChart>
      <c:catAx>
        <c:axId val="23806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071168"/>
        <c:crosses val="autoZero"/>
        <c:auto val="1"/>
        <c:lblAlgn val="ctr"/>
        <c:lblOffset val="100"/>
        <c:tickLblSkip val="1"/>
        <c:tickMarkSkip val="1"/>
        <c:noMultiLvlLbl val="0"/>
      </c:catAx>
      <c:valAx>
        <c:axId val="238071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06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全体的に大きな変動はなく推移している。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億円の間を推移している。内元利償還金は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億円超となり、平成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百万円増加した。これは、令和元年度に借入した防災行政無線デジタル化工事・Ｂ＆Ｇ海洋センター修繕工事の事業費に対する起債の据置期間の終了により償還が開始されたことによるものである。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明朝" panose="02020609040205080304" pitchFamily="17" charset="-128"/>
              <a:ea typeface="ＭＳ 明朝" panose="02020609040205080304" pitchFamily="17" charset="-128"/>
            </a:rPr>
            <a:t>計画的な地方債の償還に伴い、一般会計等に係る地方債の現在高、公営企業債等繰入見込額ともに減少傾向にあることから、将来負担額についても</a:t>
          </a:r>
          <a:r>
            <a:rPr kumimoji="1" lang="en-US" altLang="ja-JP" sz="1200">
              <a:latin typeface="ＭＳ 明朝" panose="02020609040205080304" pitchFamily="17" charset="-128"/>
              <a:ea typeface="ＭＳ 明朝" panose="02020609040205080304" pitchFamily="17" charset="-128"/>
            </a:rPr>
            <a:t>80</a:t>
          </a:r>
          <a:r>
            <a:rPr kumimoji="1" lang="ja-JP" altLang="en-US" sz="1200">
              <a:latin typeface="ＭＳ 明朝" panose="02020609040205080304" pitchFamily="17" charset="-128"/>
              <a:ea typeface="ＭＳ 明朝" panose="02020609040205080304" pitchFamily="17" charset="-128"/>
            </a:rPr>
            <a:t>億円代から</a:t>
          </a:r>
          <a:r>
            <a:rPr kumimoji="1" lang="en-US" altLang="ja-JP" sz="1200">
              <a:latin typeface="ＭＳ 明朝" panose="02020609040205080304" pitchFamily="17" charset="-128"/>
              <a:ea typeface="ＭＳ 明朝" panose="02020609040205080304" pitchFamily="17" charset="-128"/>
            </a:rPr>
            <a:t>70</a:t>
          </a:r>
          <a:r>
            <a:rPr kumimoji="1" lang="ja-JP" altLang="en-US" sz="1200">
              <a:latin typeface="ＭＳ 明朝" panose="02020609040205080304" pitchFamily="17" charset="-128"/>
              <a:ea typeface="ＭＳ 明朝" panose="02020609040205080304" pitchFamily="17" charset="-128"/>
            </a:rPr>
            <a:t>億円代へと減少している。</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しかし、平成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年度に充当可能基金の大きな取り崩しがあったことや、町税の増による臨時財政対策債振替相当額が減少したことにより充当可能財源等は将来負担額の減少幅より大きく減少した。</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その結果、将来負担比率の分子は平成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年度から増加傾向にある。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茨城県五霞町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年度と令和元年度を比較して約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億円の減額となっており、今後さらに基金が減少していくことが懸念される。</a:t>
          </a:r>
          <a:endParaRPr kumimoji="0" lang="en-US" altLang="ja-JP" sz="1100" b="0" i="0" u="none" strike="noStrike">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優先順位が明確にされておらず、ある特定の事業により基金を取り崩したわけではなく、全体的に歳入に不釣り合いな歳出となったことから、財源不足を補うために財政調整基金を取り崩して対応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財政調整基金は取り崩しを抑制し、積立てを行う。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目的基金については、事業完了等による不要な基金の取り崩しを行うとともに、今後の事業計画に沿った積立てを行う。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特定の目的のために積み立てた基金を五霞町基金条例に基づき、計画的に運用する。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公共用地取得・施設整備基金：公共用地を取得するため及び公共施設を整備するための財源に充てる。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公共施設等総合管理計画事業準備基金：公共施設等の更新（大規模修繕及び改修、建替え、取壊し等）の財源に充てる。</a:t>
          </a:r>
          <a:endParaRPr lang="ja-JP" altLang="ja-JP" sz="13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庁舎複合化に備え平成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年度までは積立てを行ってきた公共施設等総合管理計画事業準備基金を、財政状況により令和元年度は取り崩しを行い、老朽化した施設の修繕に充てている。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中学校関連委託料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千円、海洋センター改修費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無計画に取り崩しを行うのではなく、今後の大きな事業に向けて計画的に積立てを行う。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億円の取り崩しにより大きな減額が生じた。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事業の優先順位が明確にされておらず、ある特定の事業により基金を取り崩したわけではなく、全体的に歳入に不釣り合いな歳出となったことから、財源不足を補うために財政調整基金を取り崩して対応した。</a:t>
          </a:r>
          <a:endParaRPr lang="ja-JP" altLang="ja-JP" sz="1300">
            <a:effectLst/>
            <a:latin typeface="ＭＳ 明朝" panose="02020609040205080304" pitchFamily="17" charset="-128"/>
            <a:ea typeface="ＭＳ 明朝" panose="02020609040205080304" pitchFamily="17" charset="-128"/>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予算編成において財政調整基金の取り崩しを最小限に抑え、さらには積立てを行うことにより、今後に備える。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本町の歳入の大きなウエイトを占めるのは町税となり、近年の企業誘致の結果固定資産税が増額となったことから財政力指数は</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0.85</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となった。</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財政力指数は、類似団体平均を上回ってはいるが、引き続き、</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企業版ふるさと応援寄附金や企業誘致等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に取り組み</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新たな</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財源確保に努める。</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12095</xdr:rowOff>
    </xdr:from>
    <xdr:to>
      <xdr:col>23</xdr:col>
      <xdr:colOff>133350</xdr:colOff>
      <xdr:row>40</xdr:row>
      <xdr:rowOff>35076</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68700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35076</xdr:rowOff>
    </xdr:from>
    <xdr:to>
      <xdr:col>19</xdr:col>
      <xdr:colOff>133350</xdr:colOff>
      <xdr:row>40</xdr:row>
      <xdr:rowOff>46567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58057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132745</xdr:rowOff>
    </xdr:from>
    <xdr:to>
      <xdr:col>23</xdr:col>
      <xdr:colOff>184150</xdr:colOff>
      <xdr:row>40</xdr:row>
      <xdr:rowOff>62895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149272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155726</xdr:rowOff>
    </xdr:from>
    <xdr:to>
      <xdr:col>19</xdr:col>
      <xdr:colOff>184150</xdr:colOff>
      <xdr:row>40</xdr:row>
      <xdr:rowOff>85876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96053</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明朝" panose="02020609040205080304" pitchFamily="17" charset="-128"/>
              <a:ea typeface="ＭＳ 明朝" panose="02020609040205080304" pitchFamily="17" charset="-128"/>
            </a:rPr>
            <a:t>地方交付税の額が平成</a:t>
          </a:r>
          <a:r>
            <a:rPr kumimoji="1" lang="en-US" altLang="ja-JP" sz="1200">
              <a:latin typeface="ＭＳ 明朝" panose="02020609040205080304" pitchFamily="17" charset="-128"/>
              <a:ea typeface="ＭＳ 明朝" panose="02020609040205080304" pitchFamily="17" charset="-128"/>
            </a:rPr>
            <a:t>30</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4.2</a:t>
          </a:r>
          <a:r>
            <a:rPr kumimoji="1" lang="ja-JP" altLang="en-US" sz="1200">
              <a:latin typeface="ＭＳ 明朝" panose="02020609040205080304" pitchFamily="17" charset="-128"/>
              <a:ea typeface="ＭＳ 明朝" panose="02020609040205080304" pitchFamily="17" charset="-128"/>
            </a:rPr>
            <a:t>億円から令和元年度は</a:t>
          </a:r>
          <a:r>
            <a:rPr kumimoji="1" lang="en-US" altLang="ja-JP" sz="1200">
              <a:latin typeface="ＭＳ 明朝" panose="02020609040205080304" pitchFamily="17" charset="-128"/>
              <a:ea typeface="ＭＳ 明朝" panose="02020609040205080304" pitchFamily="17" charset="-128"/>
            </a:rPr>
            <a:t>3.9</a:t>
          </a:r>
          <a:r>
            <a:rPr kumimoji="1" lang="ja-JP" altLang="en-US" sz="1200">
              <a:latin typeface="ＭＳ 明朝" panose="02020609040205080304" pitchFamily="17" charset="-128"/>
              <a:ea typeface="ＭＳ 明朝" panose="02020609040205080304" pitchFamily="17" charset="-128"/>
            </a:rPr>
            <a:t>億円、臨時財政対策債の額が平成</a:t>
          </a:r>
          <a:r>
            <a:rPr kumimoji="1" lang="en-US" altLang="ja-JP" sz="1200">
              <a:latin typeface="ＭＳ 明朝" panose="02020609040205080304" pitchFamily="17" charset="-128"/>
              <a:ea typeface="ＭＳ 明朝" panose="02020609040205080304" pitchFamily="17" charset="-128"/>
            </a:rPr>
            <a:t>30</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2.2</a:t>
          </a:r>
          <a:r>
            <a:rPr kumimoji="1" lang="ja-JP" altLang="en-US" sz="1200">
              <a:latin typeface="ＭＳ 明朝" panose="02020609040205080304" pitchFamily="17" charset="-128"/>
              <a:ea typeface="ＭＳ 明朝" panose="02020609040205080304" pitchFamily="17" charset="-128"/>
            </a:rPr>
            <a:t>億円から令和元年度の</a:t>
          </a:r>
          <a:r>
            <a:rPr kumimoji="1" lang="en-US" altLang="ja-JP" sz="1200">
              <a:latin typeface="ＭＳ 明朝" panose="02020609040205080304" pitchFamily="17" charset="-128"/>
              <a:ea typeface="ＭＳ 明朝" panose="02020609040205080304" pitchFamily="17" charset="-128"/>
            </a:rPr>
            <a:t>1.4</a:t>
          </a:r>
          <a:r>
            <a:rPr kumimoji="1" lang="ja-JP" altLang="en-US" sz="1200">
              <a:latin typeface="ＭＳ 明朝" panose="02020609040205080304" pitchFamily="17" charset="-128"/>
              <a:ea typeface="ＭＳ 明朝" panose="02020609040205080304" pitchFamily="17" charset="-128"/>
            </a:rPr>
            <a:t>億円と大きく減額となったが、地方税は平成</a:t>
          </a:r>
          <a:r>
            <a:rPr kumimoji="1" lang="en-US" altLang="ja-JP" sz="1200">
              <a:latin typeface="ＭＳ 明朝" panose="02020609040205080304" pitchFamily="17" charset="-128"/>
              <a:ea typeface="ＭＳ 明朝" panose="02020609040205080304" pitchFamily="17" charset="-128"/>
            </a:rPr>
            <a:t>30</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21.6</a:t>
          </a:r>
          <a:r>
            <a:rPr kumimoji="1" lang="ja-JP" altLang="en-US" sz="1200">
              <a:latin typeface="ＭＳ 明朝" panose="02020609040205080304" pitchFamily="17" charset="-128"/>
              <a:ea typeface="ＭＳ 明朝" panose="02020609040205080304" pitchFamily="17" charset="-128"/>
            </a:rPr>
            <a:t>億円から令和元年度の</a:t>
          </a:r>
          <a:r>
            <a:rPr kumimoji="1" lang="en-US" altLang="ja-JP" sz="1200">
              <a:latin typeface="ＭＳ 明朝" panose="02020609040205080304" pitchFamily="17" charset="-128"/>
              <a:ea typeface="ＭＳ 明朝" panose="02020609040205080304" pitchFamily="17" charset="-128"/>
            </a:rPr>
            <a:t>23.7</a:t>
          </a:r>
          <a:r>
            <a:rPr kumimoji="1" lang="ja-JP" altLang="en-US" sz="1200">
              <a:latin typeface="ＭＳ 明朝" panose="02020609040205080304" pitchFamily="17" charset="-128"/>
              <a:ea typeface="ＭＳ 明朝" panose="02020609040205080304" pitchFamily="17" charset="-128"/>
            </a:rPr>
            <a:t>億円とのびたことにより、経常収支比率は横ばいの</a:t>
          </a:r>
          <a:r>
            <a:rPr kumimoji="1" lang="en-US" altLang="ja-JP" sz="1200">
              <a:latin typeface="ＭＳ 明朝" panose="02020609040205080304" pitchFamily="17" charset="-128"/>
              <a:ea typeface="ＭＳ 明朝" panose="02020609040205080304" pitchFamily="17" charset="-128"/>
            </a:rPr>
            <a:t>95.6</a:t>
          </a:r>
          <a:r>
            <a:rPr kumimoji="1" lang="ja-JP" altLang="en-US" sz="1200">
              <a:latin typeface="ＭＳ 明朝" panose="02020609040205080304" pitchFamily="17" charset="-128"/>
              <a:ea typeface="ＭＳ 明朝" panose="02020609040205080304" pitchFamily="17" charset="-128"/>
            </a:rPr>
            <a:t>％となったが、高い数値を推移していることから、優先度の低い事業の見送りや廃止を行い経常経費の削減を図る。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5334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30655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66</xdr:row>
      <xdr:rowOff>5334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2679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123698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1376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164846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1016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明朝" panose="02020609040205080304" pitchFamily="17" charset="-128"/>
              <a:ea typeface="ＭＳ 明朝" panose="02020609040205080304" pitchFamily="17" charset="-128"/>
            </a:rPr>
            <a:t>　正規職員の採用を極力控え、会見年度任用職員等にて対応することで、人件費の増額を抑えるとともに、事業の見直しや、先送りにより委託料の増額を抑制したことにより横ばいとなり、他の類似団体の平均値を下回ってい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171436</xdr:rowOff>
    </xdr:from>
    <xdr:to>
      <xdr:col>23</xdr:col>
      <xdr:colOff>133350</xdr:colOff>
      <xdr:row>82</xdr:row>
      <xdr:rowOff>23585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058886"/>
          <a:ext cx="838200" cy="2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167205</xdr:rowOff>
    </xdr:from>
    <xdr:to>
      <xdr:col>19</xdr:col>
      <xdr:colOff>133350</xdr:colOff>
      <xdr:row>81</xdr:row>
      <xdr:rowOff>171436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054655"/>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95989</xdr:rowOff>
    </xdr:from>
    <xdr:to>
      <xdr:col>15</xdr:col>
      <xdr:colOff>82550</xdr:colOff>
      <xdr:row>81</xdr:row>
      <xdr:rowOff>167205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3983439"/>
          <a:ext cx="889000" cy="7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95989</xdr:rowOff>
    </xdr:from>
    <xdr:to>
      <xdr:col>11</xdr:col>
      <xdr:colOff>31750</xdr:colOff>
      <xdr:row>81</xdr:row>
      <xdr:rowOff>100578</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3983439"/>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144235</xdr:rowOff>
    </xdr:from>
    <xdr:to>
      <xdr:col>23</xdr:col>
      <xdr:colOff>184150</xdr:colOff>
      <xdr:row>82</xdr:row>
      <xdr:rowOff>74385</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0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160762</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87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120636</xdr:rowOff>
    </xdr:from>
    <xdr:to>
      <xdr:col>19</xdr:col>
      <xdr:colOff>184150</xdr:colOff>
      <xdr:row>82</xdr:row>
      <xdr:rowOff>50786</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00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60963</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776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116405</xdr:rowOff>
    </xdr:from>
    <xdr:to>
      <xdr:col>15</xdr:col>
      <xdr:colOff>133350</xdr:colOff>
      <xdr:row>82</xdr:row>
      <xdr:rowOff>46555</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0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56732</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77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45189</xdr:rowOff>
    </xdr:from>
    <xdr:to>
      <xdr:col>11</xdr:col>
      <xdr:colOff>82550</xdr:colOff>
      <xdr:row>81</xdr:row>
      <xdr:rowOff>146789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9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156966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7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49778</xdr:rowOff>
    </xdr:from>
    <xdr:to>
      <xdr:col>7</xdr:col>
      <xdr:colOff>31750</xdr:colOff>
      <xdr:row>81</xdr:row>
      <xdr:rowOff>151378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9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161555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70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ラスパイレス指数は近年ほぼ同水準で推移している。今後も引き続き国家公務員に準じた給与構造改革を推進する。また、人事評価制度を効果的に運用し、職責・能力に応じた適正な給与制度を維持する。</a:t>
          </a:r>
          <a:endParaRPr lang="ja-JP" altLang="ja-JP" sz="1200">
            <a:effectLst/>
            <a:latin typeface="ＭＳ 明朝" panose="02020609040205080304" pitchFamily="17" charset="-128"/>
            <a:ea typeface="ＭＳ 明朝" panose="02020609040205080304" pitchFamily="17" charset="-128"/>
          </a:endParaRPr>
        </a:p>
        <a:p>
          <a:pPr rtl="0" eaLnBrk="1" fontAlgn="auto" latinLnBrk="0" hangingPunct="1"/>
          <a:r>
            <a:rPr lang="ja-JP" altLang="ja-JP" sz="1200">
              <a:solidFill>
                <a:schemeClr val="dk1"/>
              </a:solidFill>
              <a:effectLst/>
              <a:latin typeface="ＭＳ 明朝" panose="02020609040205080304" pitchFamily="17" charset="-128"/>
              <a:ea typeface="ＭＳ 明朝" panose="02020609040205080304" pitchFamily="17" charset="-128"/>
              <a:cs typeface="+mn-cs"/>
            </a:rPr>
            <a:t>　更に、ラスパイレス指数の算出基礎となる学歴・勤続年数における分布など、国家公務員の指数との乖離の著しい階層の要因を分析し、適正な給与体制の確立に努める。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87</xdr:row>
      <xdr:rowOff>10584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834809"/>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124582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86</xdr:row>
      <xdr:rowOff>170543</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8692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86</xdr:row>
      <xdr:rowOff>170543</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90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200">
              <a:solidFill>
                <a:schemeClr val="dk1"/>
              </a:solidFill>
              <a:effectLst/>
              <a:latin typeface="ＭＳ 明朝" panose="02020609040205080304" pitchFamily="17" charset="-128"/>
              <a:ea typeface="ＭＳ 明朝" panose="02020609040205080304" pitchFamily="17" charset="-128"/>
              <a:cs typeface="+mn-cs"/>
            </a:rPr>
            <a:t>人口</a:t>
          </a:r>
          <a:r>
            <a:rPr lang="en-US" altLang="ja-JP" sz="1200">
              <a:solidFill>
                <a:schemeClr val="dk1"/>
              </a:solidFill>
              <a:effectLst/>
              <a:latin typeface="ＭＳ 明朝" panose="02020609040205080304" pitchFamily="17" charset="-128"/>
              <a:ea typeface="ＭＳ 明朝" panose="02020609040205080304" pitchFamily="17" charset="-128"/>
              <a:cs typeface="+mn-cs"/>
            </a:rPr>
            <a:t>1,000</a:t>
          </a:r>
          <a:r>
            <a:rPr lang="ja-JP" altLang="en-US" sz="1200">
              <a:solidFill>
                <a:schemeClr val="dk1"/>
              </a:solidFill>
              <a:effectLst/>
              <a:latin typeface="ＭＳ 明朝" panose="02020609040205080304" pitchFamily="17" charset="-128"/>
              <a:ea typeface="ＭＳ 明朝" panose="02020609040205080304" pitchFamily="17" charset="-128"/>
              <a:cs typeface="+mn-cs"/>
            </a:rPr>
            <a:t>人あたりの職員数は</a:t>
          </a:r>
          <a:r>
            <a:rPr lang="en-US" altLang="ja-JP" sz="1200">
              <a:solidFill>
                <a:schemeClr val="dk1"/>
              </a:solidFill>
              <a:effectLst/>
              <a:latin typeface="ＭＳ 明朝" panose="02020609040205080304" pitchFamily="17" charset="-128"/>
              <a:ea typeface="ＭＳ 明朝" panose="02020609040205080304" pitchFamily="17" charset="-128"/>
              <a:cs typeface="+mn-cs"/>
            </a:rPr>
            <a:t>10.10</a:t>
          </a:r>
          <a:r>
            <a:rPr lang="ja-JP" altLang="en-US" sz="1200">
              <a:solidFill>
                <a:schemeClr val="dk1"/>
              </a:solidFill>
              <a:effectLst/>
              <a:latin typeface="ＭＳ 明朝" panose="02020609040205080304" pitchFamily="17" charset="-128"/>
              <a:ea typeface="ＭＳ 明朝" panose="02020609040205080304" pitchFamily="17" charset="-128"/>
              <a:cs typeface="+mn-cs"/>
            </a:rPr>
            <a:t>人と平成</a:t>
          </a:r>
          <a:r>
            <a:rPr lang="en-US" altLang="ja-JP" sz="1200">
              <a:solidFill>
                <a:schemeClr val="dk1"/>
              </a:solidFill>
              <a:effectLst/>
              <a:latin typeface="ＭＳ 明朝" panose="02020609040205080304" pitchFamily="17" charset="-128"/>
              <a:ea typeface="ＭＳ 明朝" panose="02020609040205080304" pitchFamily="17" charset="-128"/>
              <a:cs typeface="+mn-cs"/>
            </a:rPr>
            <a:t>30</a:t>
          </a:r>
          <a:r>
            <a:rPr lang="ja-JP" altLang="en-US" sz="1200">
              <a:solidFill>
                <a:schemeClr val="dk1"/>
              </a:solidFill>
              <a:effectLst/>
              <a:latin typeface="ＭＳ 明朝" panose="02020609040205080304" pitchFamily="17" charset="-128"/>
              <a:ea typeface="ＭＳ 明朝" panose="02020609040205080304" pitchFamily="17" charset="-128"/>
              <a:cs typeface="+mn-cs"/>
            </a:rPr>
            <a:t>年度と同数となったが、他の類似団体と比較すると低い値となっている。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今後も、五霞町定員管理計画に基づき、少数精鋭を基本とし、事務事業に要する適正な職員数を確保しながら、可能な限り年齢構成の平準化を図るとともに、国や他の地方公共団体の動向を注視し、定員の適正化を推進す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xmlns=""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xmlns=""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xmlns=""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82232</xdr:rowOff>
    </xdr:from>
    <xdr:to>
      <xdr:col>81</xdr:col>
      <xdr:colOff>44450</xdr:colOff>
      <xdr:row>59</xdr:row>
      <xdr:rowOff>82232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179800" y="10197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xmlns=""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73184</xdr:rowOff>
    </xdr:from>
    <xdr:to>
      <xdr:col>77</xdr:col>
      <xdr:colOff>44450</xdr:colOff>
      <xdr:row>59</xdr:row>
      <xdr:rowOff>82232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5290800" y="10188734"/>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73184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4401800" y="10167620"/>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52070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3512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31432</xdr:rowOff>
    </xdr:from>
    <xdr:to>
      <xdr:col>81</xdr:col>
      <xdr:colOff>95250</xdr:colOff>
      <xdr:row>59</xdr:row>
      <xdr:rowOff>133032</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9672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124159</xdr:rowOff>
    </xdr:from>
    <xdr:ext cx="762000" cy="259045"/>
    <xdr:sp macro="" textlink="">
      <xdr:nvSpPr>
        <xdr:cNvPr id="337" name="定員管理の状況該当値テキスト">
          <a:extLst>
            <a:ext uri="{FF2B5EF4-FFF2-40B4-BE49-F238E27FC236}">
              <a16:creationId xmlns:a16="http://schemas.microsoft.com/office/drawing/2014/main" xmlns="" id="{00000000-0008-0000-0300-000051010000}"/>
            </a:ext>
          </a:extLst>
        </xdr:cNvPr>
        <xdr:cNvSpPr txBox="1"/>
      </xdr:nvSpPr>
      <xdr:spPr>
        <a:xfrm>
          <a:off x="17106900" y="100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31432</xdr:rowOff>
    </xdr:from>
    <xdr:to>
      <xdr:col>77</xdr:col>
      <xdr:colOff>95250</xdr:colOff>
      <xdr:row>59</xdr:row>
      <xdr:rowOff>133032</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129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143209</xdr:rowOff>
    </xdr:from>
    <xdr:ext cx="7366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798800" y="991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22384</xdr:rowOff>
    </xdr:from>
    <xdr:to>
      <xdr:col>73</xdr:col>
      <xdr:colOff>44450</xdr:colOff>
      <xdr:row>59</xdr:row>
      <xdr:rowOff>123984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5240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134161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909800" y="990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明朝" panose="02020609040205080304" pitchFamily="17" charset="-128"/>
              <a:ea typeface="ＭＳ 明朝" panose="02020609040205080304" pitchFamily="17" charset="-128"/>
            </a:rPr>
            <a:t>町税決算額が平成</a:t>
          </a:r>
          <a:r>
            <a:rPr kumimoji="1" lang="en-US" altLang="ja-JP" sz="1200">
              <a:latin typeface="ＭＳ 明朝" panose="02020609040205080304" pitchFamily="17" charset="-128"/>
              <a:ea typeface="ＭＳ 明朝" panose="02020609040205080304" pitchFamily="17" charset="-128"/>
            </a:rPr>
            <a:t>30</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21.6</a:t>
          </a:r>
          <a:r>
            <a:rPr kumimoji="1" lang="ja-JP" altLang="en-US" sz="1200">
              <a:latin typeface="ＭＳ 明朝" panose="02020609040205080304" pitchFamily="17" charset="-128"/>
              <a:ea typeface="ＭＳ 明朝" panose="02020609040205080304" pitchFamily="17" charset="-128"/>
            </a:rPr>
            <a:t>億円から令和元年度</a:t>
          </a:r>
          <a:r>
            <a:rPr kumimoji="1" lang="en-US" altLang="ja-JP" sz="1200">
              <a:latin typeface="ＭＳ 明朝" panose="02020609040205080304" pitchFamily="17" charset="-128"/>
              <a:ea typeface="ＭＳ 明朝" panose="02020609040205080304" pitchFamily="17" charset="-128"/>
            </a:rPr>
            <a:t>23.7</a:t>
          </a:r>
          <a:r>
            <a:rPr kumimoji="1" lang="ja-JP" altLang="en-US" sz="1200">
              <a:latin typeface="ＭＳ 明朝" panose="02020609040205080304" pitchFamily="17" charset="-128"/>
              <a:ea typeface="ＭＳ 明朝" panose="02020609040205080304" pitchFamily="17" charset="-128"/>
            </a:rPr>
            <a:t>億円と対前年比</a:t>
          </a:r>
          <a:r>
            <a:rPr kumimoji="1" lang="en-US" altLang="ja-JP" sz="1200">
              <a:latin typeface="ＭＳ 明朝" panose="02020609040205080304" pitchFamily="17" charset="-128"/>
              <a:ea typeface="ＭＳ 明朝" panose="02020609040205080304" pitchFamily="17" charset="-128"/>
            </a:rPr>
            <a:t>2.1</a:t>
          </a:r>
          <a:r>
            <a:rPr kumimoji="1" lang="ja-JP" altLang="en-US" sz="1200">
              <a:latin typeface="ＭＳ 明朝" panose="02020609040205080304" pitchFamily="17" charset="-128"/>
              <a:ea typeface="ＭＳ 明朝" panose="02020609040205080304" pitchFamily="17" charset="-128"/>
            </a:rPr>
            <a:t>億円・</a:t>
          </a:r>
          <a:r>
            <a:rPr kumimoji="1" lang="en-US" altLang="ja-JP" sz="1200">
              <a:latin typeface="ＭＳ 明朝" panose="02020609040205080304" pitchFamily="17" charset="-128"/>
              <a:ea typeface="ＭＳ 明朝" panose="02020609040205080304" pitchFamily="17" charset="-128"/>
            </a:rPr>
            <a:t>9.6</a:t>
          </a:r>
          <a:r>
            <a:rPr kumimoji="1" lang="ja-JP" altLang="en-US" sz="1200">
              <a:latin typeface="ＭＳ 明朝" panose="02020609040205080304" pitchFamily="17" charset="-128"/>
              <a:ea typeface="ＭＳ 明朝" panose="02020609040205080304" pitchFamily="17" charset="-128"/>
            </a:rPr>
            <a:t>％の増となったことから　実質公債比率は</a:t>
          </a:r>
          <a:r>
            <a:rPr kumimoji="1" lang="en-US" altLang="ja-JP" sz="1200">
              <a:latin typeface="ＭＳ 明朝" panose="02020609040205080304" pitchFamily="17" charset="-128"/>
              <a:ea typeface="ＭＳ 明朝" panose="02020609040205080304" pitchFamily="17" charset="-128"/>
            </a:rPr>
            <a:t>8.4</a:t>
          </a:r>
          <a:r>
            <a:rPr kumimoji="1" lang="ja-JP" altLang="en-US" sz="1200">
              <a:latin typeface="ＭＳ 明朝" panose="02020609040205080304" pitchFamily="17" charset="-128"/>
              <a:ea typeface="ＭＳ 明朝" panose="02020609040205080304" pitchFamily="17" charset="-128"/>
            </a:rPr>
            <a:t>％となり若干の回復となった。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今後も</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企業版ふるさと応援寄附金や企業誘致等に取り組み新たな財源確保に努める。</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xmlns=""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xmlns=""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xmlns=""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90678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6179800" y="70718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xmlns=""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90678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5290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42</xdr:row>
      <xdr:rowOff>44704</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4401800" y="71104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43</xdr:row>
      <xdr:rowOff>8382</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3512800" y="72456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397" name="公債費負担の状況該当値テキスト">
          <a:extLst>
            <a:ext uri="{FF2B5EF4-FFF2-40B4-BE49-F238E27FC236}">
              <a16:creationId xmlns:a16="http://schemas.microsoft.com/office/drawing/2014/main" xmlns="" id="{00000000-0008-0000-0300-00008D010000}"/>
            </a:ext>
          </a:extLst>
        </xdr:cNvPr>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明朝" panose="02020609040205080304" pitchFamily="17" charset="-128"/>
              <a:ea typeface="ＭＳ 明朝" panose="02020609040205080304" pitchFamily="17" charset="-128"/>
            </a:rPr>
            <a:t>　充当可能な基金の残額が平成</a:t>
          </a:r>
          <a:r>
            <a:rPr kumimoji="1" lang="en-US" altLang="ja-JP" sz="1200">
              <a:latin typeface="ＭＳ 明朝" panose="02020609040205080304" pitchFamily="17" charset="-128"/>
              <a:ea typeface="ＭＳ 明朝" panose="02020609040205080304" pitchFamily="17" charset="-128"/>
            </a:rPr>
            <a:t>29</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27.8</a:t>
          </a:r>
          <a:r>
            <a:rPr kumimoji="1" lang="ja-JP" altLang="en-US" sz="1200">
              <a:latin typeface="ＭＳ 明朝" panose="02020609040205080304" pitchFamily="17" charset="-128"/>
              <a:ea typeface="ＭＳ 明朝" panose="02020609040205080304" pitchFamily="17" charset="-128"/>
            </a:rPr>
            <a:t>億円から令和元年度の</a:t>
          </a:r>
          <a:r>
            <a:rPr kumimoji="1" lang="en-US" altLang="ja-JP" sz="1200">
              <a:latin typeface="ＭＳ 明朝" panose="02020609040205080304" pitchFamily="17" charset="-128"/>
              <a:ea typeface="ＭＳ 明朝" panose="02020609040205080304" pitchFamily="17" charset="-128"/>
            </a:rPr>
            <a:t>20.2</a:t>
          </a:r>
          <a:r>
            <a:rPr kumimoji="1" lang="ja-JP" altLang="en-US" sz="1200">
              <a:latin typeface="ＭＳ 明朝" panose="02020609040205080304" pitchFamily="17" charset="-128"/>
              <a:ea typeface="ＭＳ 明朝" panose="02020609040205080304" pitchFamily="17" charset="-128"/>
            </a:rPr>
            <a:t>億円と</a:t>
          </a:r>
          <a:r>
            <a:rPr kumimoji="1" lang="en-US" altLang="ja-JP" sz="1200">
              <a:latin typeface="ＭＳ 明朝" panose="02020609040205080304" pitchFamily="17" charset="-128"/>
              <a:ea typeface="ＭＳ 明朝" panose="02020609040205080304" pitchFamily="17" charset="-128"/>
            </a:rPr>
            <a:t>7.6</a:t>
          </a:r>
          <a:r>
            <a:rPr kumimoji="1" lang="ja-JP" altLang="en-US" sz="1200">
              <a:latin typeface="ＭＳ 明朝" panose="02020609040205080304" pitchFamily="17" charset="-128"/>
              <a:ea typeface="ＭＳ 明朝" panose="02020609040205080304" pitchFamily="17" charset="-128"/>
            </a:rPr>
            <a:t>億円・</a:t>
          </a:r>
          <a:r>
            <a:rPr kumimoji="1" lang="en-US" altLang="ja-JP" sz="1200">
              <a:latin typeface="ＭＳ 明朝" panose="02020609040205080304" pitchFamily="17" charset="-128"/>
              <a:ea typeface="ＭＳ 明朝" panose="02020609040205080304" pitchFamily="17" charset="-128"/>
            </a:rPr>
            <a:t>27.3</a:t>
          </a:r>
          <a:r>
            <a:rPr kumimoji="1" lang="ja-JP" altLang="en-US" sz="1200">
              <a:latin typeface="ＭＳ 明朝" panose="02020609040205080304" pitchFamily="17" charset="-128"/>
              <a:ea typeface="ＭＳ 明朝" panose="02020609040205080304" pitchFamily="17" charset="-128"/>
            </a:rPr>
            <a:t>％減となったことや、地方債の現在高等に係る基準財政需要額算入見込額が平成</a:t>
          </a:r>
          <a:r>
            <a:rPr kumimoji="1" lang="en-US" altLang="ja-JP" sz="1200">
              <a:latin typeface="ＭＳ 明朝" panose="02020609040205080304" pitchFamily="17" charset="-128"/>
              <a:ea typeface="ＭＳ 明朝" panose="02020609040205080304" pitchFamily="17" charset="-128"/>
            </a:rPr>
            <a:t>30</a:t>
          </a:r>
          <a:r>
            <a:rPr kumimoji="1" lang="ja-JP" altLang="en-US" sz="1200">
              <a:latin typeface="ＭＳ 明朝" panose="02020609040205080304" pitchFamily="17" charset="-128"/>
              <a:ea typeface="ＭＳ 明朝" panose="02020609040205080304" pitchFamily="17" charset="-128"/>
            </a:rPr>
            <a:t>年度の</a:t>
          </a:r>
          <a:r>
            <a:rPr kumimoji="1" lang="en-US" altLang="ja-JP" sz="1200">
              <a:latin typeface="ＭＳ 明朝" panose="02020609040205080304" pitchFamily="17" charset="-128"/>
              <a:ea typeface="ＭＳ 明朝" panose="02020609040205080304" pitchFamily="17" charset="-128"/>
            </a:rPr>
            <a:t>51.2</a:t>
          </a:r>
          <a:r>
            <a:rPr kumimoji="1" lang="ja-JP" altLang="en-US" sz="1200">
              <a:latin typeface="ＭＳ 明朝" panose="02020609040205080304" pitchFamily="17" charset="-128"/>
              <a:ea typeface="ＭＳ 明朝" panose="02020609040205080304" pitchFamily="17" charset="-128"/>
            </a:rPr>
            <a:t>億円から令和元年度の</a:t>
          </a:r>
          <a:r>
            <a:rPr kumimoji="1" lang="en-US" altLang="ja-JP" sz="1200">
              <a:latin typeface="ＭＳ 明朝" panose="02020609040205080304" pitchFamily="17" charset="-128"/>
              <a:ea typeface="ＭＳ 明朝" panose="02020609040205080304" pitchFamily="17" charset="-128"/>
            </a:rPr>
            <a:t>44.8</a:t>
          </a:r>
          <a:r>
            <a:rPr kumimoji="1" lang="ja-JP" altLang="en-US" sz="1200">
              <a:latin typeface="ＭＳ 明朝" panose="02020609040205080304" pitchFamily="17" charset="-128"/>
              <a:ea typeface="ＭＳ 明朝" panose="02020609040205080304" pitchFamily="17" charset="-128"/>
            </a:rPr>
            <a:t>億円と対前年度比</a:t>
          </a:r>
          <a:r>
            <a:rPr kumimoji="1" lang="en-US" altLang="ja-JP" sz="1200">
              <a:latin typeface="ＭＳ 明朝" panose="02020609040205080304" pitchFamily="17" charset="-128"/>
              <a:ea typeface="ＭＳ 明朝" panose="02020609040205080304" pitchFamily="17" charset="-128"/>
            </a:rPr>
            <a:t>6.4</a:t>
          </a:r>
          <a:r>
            <a:rPr kumimoji="1" lang="ja-JP" altLang="en-US" sz="1200">
              <a:latin typeface="ＭＳ 明朝" panose="02020609040205080304" pitchFamily="17" charset="-128"/>
              <a:ea typeface="ＭＳ 明朝" panose="02020609040205080304" pitchFamily="17" charset="-128"/>
            </a:rPr>
            <a:t>億円・</a:t>
          </a:r>
          <a:r>
            <a:rPr kumimoji="1" lang="en-US" altLang="ja-JP" sz="1200">
              <a:latin typeface="ＭＳ 明朝" panose="02020609040205080304" pitchFamily="17" charset="-128"/>
              <a:ea typeface="ＭＳ 明朝" panose="02020609040205080304" pitchFamily="17" charset="-128"/>
            </a:rPr>
            <a:t>12.5</a:t>
          </a:r>
          <a:r>
            <a:rPr kumimoji="1" lang="ja-JP" altLang="en-US" sz="1200">
              <a:latin typeface="ＭＳ 明朝" panose="02020609040205080304" pitchFamily="17" charset="-128"/>
              <a:ea typeface="ＭＳ 明朝" panose="02020609040205080304" pitchFamily="17" charset="-128"/>
            </a:rPr>
            <a:t>％減となり将来負担比率は</a:t>
          </a:r>
          <a:r>
            <a:rPr kumimoji="1" lang="en-US" altLang="ja-JP" sz="1200">
              <a:latin typeface="ＭＳ 明朝" panose="02020609040205080304" pitchFamily="17" charset="-128"/>
              <a:ea typeface="ＭＳ 明朝" panose="02020609040205080304" pitchFamily="17" charset="-128"/>
            </a:rPr>
            <a:t>53.6</a:t>
          </a:r>
          <a:r>
            <a:rPr kumimoji="1" lang="ja-JP" altLang="en-US" sz="1200">
              <a:latin typeface="ＭＳ 明朝" panose="02020609040205080304" pitchFamily="17" charset="-128"/>
              <a:ea typeface="ＭＳ 明朝" panose="02020609040205080304" pitchFamily="17" charset="-128"/>
            </a:rPr>
            <a:t>％と上昇したことから、今後事業の優先順位や適正化を図り、財政の健全化に努める。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74073</xdr:rowOff>
    </xdr:from>
    <xdr:to>
      <xdr:col>81</xdr:col>
      <xdr:colOff>44450</xdr:colOff>
      <xdr:row>16</xdr:row>
      <xdr:rowOff>151892</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179800" y="2817273"/>
          <a:ext cx="8382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xmlns=""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80232</xdr:rowOff>
    </xdr:from>
    <xdr:to>
      <xdr:col>77</xdr:col>
      <xdr:colOff>44450</xdr:colOff>
      <xdr:row>16</xdr:row>
      <xdr:rowOff>74073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5290800" y="2651982"/>
          <a:ext cx="889000" cy="16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80232</xdr:rowOff>
    </xdr:from>
    <xdr:to>
      <xdr:col>72</xdr:col>
      <xdr:colOff>203200</xdr:colOff>
      <xdr:row>15</xdr:row>
      <xdr:rowOff>158655</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4401800" y="26519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158655</xdr:rowOff>
    </xdr:from>
    <xdr:to>
      <xdr:col>68</xdr:col>
      <xdr:colOff>152400</xdr:colOff>
      <xdr:row>15</xdr:row>
      <xdr:rowOff>167100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3512800" y="2730405"/>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101092</xdr:rowOff>
    </xdr:from>
    <xdr:to>
      <xdr:col>81</xdr:col>
      <xdr:colOff>95250</xdr:colOff>
      <xdr:row>17</xdr:row>
      <xdr:rowOff>31242</xdr:rowOff>
    </xdr:to>
    <xdr:sp macro="" textlink="">
      <xdr:nvSpPr>
        <xdr:cNvPr id="454" name="楕円 453">
          <a:extLst>
            <a:ext uri="{FF2B5EF4-FFF2-40B4-BE49-F238E27FC236}">
              <a16:creationId xmlns:a16="http://schemas.microsoft.com/office/drawing/2014/main" xmlns="" id="{00000000-0008-0000-0300-0000C6010000}"/>
            </a:ext>
          </a:extLst>
        </xdr:cNvPr>
        <xdr:cNvSpPr/>
      </xdr:nvSpPr>
      <xdr:spPr>
        <a:xfrm>
          <a:off x="169672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73169</xdr:rowOff>
    </xdr:from>
    <xdr:ext cx="762000" cy="259045"/>
    <xdr:sp macro="" textlink="">
      <xdr:nvSpPr>
        <xdr:cNvPr id="455" name="将来負担の状況該当値テキスト">
          <a:extLst>
            <a:ext uri="{FF2B5EF4-FFF2-40B4-BE49-F238E27FC236}">
              <a16:creationId xmlns:a16="http://schemas.microsoft.com/office/drawing/2014/main" xmlns="" id="{00000000-0008-0000-0300-0000C7010000}"/>
            </a:ext>
          </a:extLst>
        </xdr:cNvPr>
        <xdr:cNvSpPr txBox="1"/>
      </xdr:nvSpPr>
      <xdr:spPr>
        <a:xfrm>
          <a:off x="17106900" y="281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23273</xdr:rowOff>
    </xdr:from>
    <xdr:to>
      <xdr:col>77</xdr:col>
      <xdr:colOff>95250</xdr:colOff>
      <xdr:row>16</xdr:row>
      <xdr:rowOff>124873</xdr:rowOff>
    </xdr:to>
    <xdr:sp macro="" textlink="">
      <xdr:nvSpPr>
        <xdr:cNvPr id="456" name="楕円 455">
          <a:extLst>
            <a:ext uri="{FF2B5EF4-FFF2-40B4-BE49-F238E27FC236}">
              <a16:creationId xmlns:a16="http://schemas.microsoft.com/office/drawing/2014/main" xmlns="" id="{00000000-0008-0000-0300-0000C8010000}"/>
            </a:ext>
          </a:extLst>
        </xdr:cNvPr>
        <xdr:cNvSpPr/>
      </xdr:nvSpPr>
      <xdr:spPr>
        <a:xfrm>
          <a:off x="16129000" y="27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109650</xdr:rowOff>
    </xdr:from>
    <xdr:ext cx="7366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798800" y="285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29432</xdr:rowOff>
    </xdr:from>
    <xdr:to>
      <xdr:col>73</xdr:col>
      <xdr:colOff>44450</xdr:colOff>
      <xdr:row>15</xdr:row>
      <xdr:rowOff>131032</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5240000" y="26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115809</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68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107855</xdr:rowOff>
    </xdr:from>
    <xdr:to>
      <xdr:col>68</xdr:col>
      <xdr:colOff>203200</xdr:colOff>
      <xdr:row>16</xdr:row>
      <xdr:rowOff>38005</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4351000" y="26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22782</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76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116300</xdr:rowOff>
    </xdr:from>
    <xdr:to>
      <xdr:col>64</xdr:col>
      <xdr:colOff>152400</xdr:colOff>
      <xdr:row>16</xdr:row>
      <xdr:rowOff>46450</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3462000" y="26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31227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7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明朝" panose="02020609040205080304" pitchFamily="17" charset="-128"/>
              <a:ea typeface="ＭＳ 明朝" panose="02020609040205080304" pitchFamily="17" charset="-128"/>
            </a:rPr>
            <a:t>人件費は例年と同程度を推移してきていることから、今後も大きな変動が起きないよう</a:t>
          </a:r>
          <a:r>
            <a:rPr lang="ja-JP" altLang="ja-JP" sz="1200">
              <a:solidFill>
                <a:schemeClr val="dk1"/>
              </a:solidFill>
              <a:effectLst/>
              <a:latin typeface="ＭＳ 明朝" panose="02020609040205080304" pitchFamily="17" charset="-128"/>
              <a:ea typeface="ＭＳ 明朝" panose="02020609040205080304" pitchFamily="17" charset="-128"/>
              <a:cs typeface="+mn-cs"/>
            </a:rPr>
            <a:t>五霞町定員管理計画に基づき、少数精鋭を基本とし、事務事業に要する適正な職員数を確保</a:t>
          </a:r>
          <a:r>
            <a:rPr lang="ja-JP" altLang="en-US" sz="1200">
              <a:solidFill>
                <a:schemeClr val="dk1"/>
              </a:solidFill>
              <a:effectLst/>
              <a:latin typeface="ＭＳ 明朝" panose="02020609040205080304" pitchFamily="17" charset="-128"/>
              <a:ea typeface="ＭＳ 明朝" panose="02020609040205080304" pitchFamily="17" charset="-128"/>
              <a:cs typeface="+mn-cs"/>
            </a:rPr>
            <a:t>していく。</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60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535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40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億円の内委託料が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億円と約</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％と大きな部分を占めている。平成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a:t>
          </a:r>
          <a:r>
            <a:rPr kumimoji="1" lang="ja-JP" altLang="en-US" sz="1200">
              <a:latin typeface="ＭＳ 明朝" panose="02020609040205080304" pitchFamily="17" charset="-128"/>
              <a:ea typeface="ＭＳ 明朝" panose="02020609040205080304" pitchFamily="17" charset="-128"/>
            </a:rPr>
            <a:t>同程度を推移してきており、今後とも大きな変動は見込まれない。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また、他の類似団体の平均値と比較しても大きな乖離は認められない。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今後も同程度を推移していくように物件費の歳出をコントロールしていく。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167005</xdr:rowOff>
    </xdr:from>
    <xdr:to>
      <xdr:col>82</xdr:col>
      <xdr:colOff>107950</xdr:colOff>
      <xdr:row>15</xdr:row>
      <xdr:rowOff>12700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25673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75565</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25673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29845</xdr:rowOff>
    </xdr:from>
    <xdr:to>
      <xdr:col>73</xdr:col>
      <xdr:colOff>180975</xdr:colOff>
      <xdr:row>15</xdr:row>
      <xdr:rowOff>75565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26015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29845</xdr:rowOff>
    </xdr:from>
    <xdr:to>
      <xdr:col>69</xdr:col>
      <xdr:colOff>92075</xdr:colOff>
      <xdr:row>15</xdr:row>
      <xdr:rowOff>64135</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004800" y="2601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24765</xdr:rowOff>
    </xdr:from>
    <xdr:to>
      <xdr:col>74</xdr:col>
      <xdr:colOff>31750</xdr:colOff>
      <xdr:row>15</xdr:row>
      <xdr:rowOff>126365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136542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36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150495</xdr:rowOff>
    </xdr:from>
    <xdr:to>
      <xdr:col>69</xdr:col>
      <xdr:colOff>142875</xdr:colOff>
      <xdr:row>15</xdr:row>
      <xdr:rowOff>80645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99712</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扶助費については、各事業において大きな変動は認められないが、依然として他の類似団体の平均値を大きく上回っている。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内訳は</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障害福祉サービス費や保育園の委託料が大きな割合を占め</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、両事業ともに微増となったが、他の扶助費において減額があったことから比率は下がっている。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本町の扶助費は義務的経費が大きな部分を占めており早急に極端な改善は見込めないことから、現在の推移を維持できるように他の経常経費との調整を図る。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12700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146050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107950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公共下水道特別会計繰出金が平成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億円から令和元年度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億円へと増加したことによりその他の比率が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このように、</a:t>
          </a:r>
          <a:r>
            <a:rPr kumimoji="1" lang="ja-JP" altLang="en-US" sz="1200">
              <a:latin typeface="ＭＳ 明朝" panose="02020609040205080304" pitchFamily="17" charset="-128"/>
              <a:ea typeface="ＭＳ 明朝" panose="02020609040205080304" pitchFamily="17" charset="-128"/>
            </a:rPr>
            <a:t>各特別会計への繰出金が大きなウエイトを占めていることが、他の類似団体を大きく上回る要因となっている。</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しかし、繰出金の削約減は難しく同程度が推移していく見込みとなる。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131572</xdr:rowOff>
    </xdr:from>
    <xdr:to>
      <xdr:col>82</xdr:col>
      <xdr:colOff>107950</xdr:colOff>
      <xdr:row>59</xdr:row>
      <xdr:rowOff>5842</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5671800" y="100756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131572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4782800" y="10071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26416</xdr:rowOff>
    </xdr:from>
    <xdr:to>
      <xdr:col>73</xdr:col>
      <xdr:colOff>180975</xdr:colOff>
      <xdr:row>58</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3893800" y="9970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26416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9933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126492</xdr:rowOff>
    </xdr:from>
    <xdr:to>
      <xdr:col>82</xdr:col>
      <xdr:colOff>158750</xdr:colOff>
      <xdr:row>59</xdr:row>
      <xdr:rowOff>56642</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98569</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80772</xdr:rowOff>
    </xdr:from>
    <xdr:to>
      <xdr:col>78</xdr:col>
      <xdr:colOff>120650</xdr:colOff>
      <xdr:row>59</xdr:row>
      <xdr:rowOff>10922</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167149</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1011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補助費の内訳は全体</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億円のうち衛生費が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億円となっており、使途については一部事務組合への負担金が大きい。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200">
              <a:latin typeface="ＭＳ 明朝" panose="02020609040205080304" pitchFamily="17" charset="-128"/>
              <a:ea typeface="ＭＳ 明朝" panose="02020609040205080304" pitchFamily="17" charset="-128"/>
            </a:rPr>
            <a:t>　近年の推移から若干の改善傾向にあるが、まだ他の類似団体の平均値を上回っている。令和</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年度には大きな補助金の支出予定があることから比率は大きく変動することが見込まれる。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5671800" y="64637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12700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4782800" y="6514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67564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3893800" y="6514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67564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5232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億円から令和元年度の</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億円と微増したが、近年大きな変動は無く推移している。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他の類似団体と比較しても平均値は下回っているが、今後本町では大きな事業が控えていることから、公債費の増加が見込まれる。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85852</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093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62992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098800" y="130657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35561</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49276</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現在の経常経費の比率は各特別会計への繰出金の割合が大きい本町特有であり、本数値の早急な改善は難しいと考えられる。</a:t>
          </a:r>
          <a:endParaRPr lang="ja-JP" altLang="ja-JP" sz="1200">
            <a:effectLst/>
            <a:latin typeface="ＭＳ 明朝" panose="02020609040205080304" pitchFamily="17" charset="-128"/>
            <a:ea typeface="ＭＳ 明朝" panose="02020609040205080304" pitchFamily="17" charset="-128"/>
          </a:endParaRPr>
        </a:p>
        <a:p>
          <a:pPr rtl="0" eaLnBrk="1" fontAlgn="auto" latinLnBrk="0" hangingPunct="1"/>
          <a:r>
            <a:rPr lang="ja-JP" altLang="ja-JP" sz="1200">
              <a:solidFill>
                <a:schemeClr val="dk1"/>
              </a:solidFill>
              <a:effectLst/>
              <a:latin typeface="ＭＳ 明朝" panose="02020609040205080304" pitchFamily="17" charset="-128"/>
              <a:ea typeface="ＭＳ 明朝" panose="02020609040205080304" pitchFamily="17" charset="-128"/>
              <a:cs typeface="+mn-cs"/>
            </a:rPr>
            <a:t>　そこで、公債費以外の比率を下げるための起債の過剰な借入は避け、歳出の抑制による持続可能な財政運営を図っていく。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3556</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5671800" y="136829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3556</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696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79</xdr:row>
      <xdr:rowOff>152146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35961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79</xdr:row>
      <xdr:rowOff>51563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004800" y="134452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120410</xdr:rowOff>
    </xdr:from>
    <xdr:to>
      <xdr:col>29</xdr:col>
      <xdr:colOff>127000</xdr:colOff>
      <xdr:row>18</xdr:row>
      <xdr:rowOff>138031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254135"/>
          <a:ext cx="647700" cy="17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138031</xdr:rowOff>
    </xdr:from>
    <xdr:to>
      <xdr:col>26</xdr:col>
      <xdr:colOff>50800</xdr:colOff>
      <xdr:row>19</xdr:row>
      <xdr:rowOff>2626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271756"/>
          <a:ext cx="698500" cy="3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2626</xdr:rowOff>
    </xdr:from>
    <xdr:to>
      <xdr:col>22</xdr:col>
      <xdr:colOff>114300</xdr:colOff>
      <xdr:row>19</xdr:row>
      <xdr:rowOff>24398</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307801"/>
          <a:ext cx="698500" cy="2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24398</xdr:rowOff>
    </xdr:from>
    <xdr:to>
      <xdr:col>18</xdr:col>
      <xdr:colOff>177800</xdr:colOff>
      <xdr:row>19</xdr:row>
      <xdr:rowOff>46902</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329573"/>
          <a:ext cx="6985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69610</xdr:rowOff>
    </xdr:from>
    <xdr:to>
      <xdr:col>29</xdr:col>
      <xdr:colOff>177800</xdr:colOff>
      <xdr:row>18</xdr:row>
      <xdr:rowOff>171210</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20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41687</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7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87231</xdr:rowOff>
    </xdr:from>
    <xdr:to>
      <xdr:col>26</xdr:col>
      <xdr:colOff>101600</xdr:colOff>
      <xdr:row>19</xdr:row>
      <xdr:rowOff>17381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22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2158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307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123276</xdr:rowOff>
    </xdr:from>
    <xdr:to>
      <xdr:col>22</xdr:col>
      <xdr:colOff>165100</xdr:colOff>
      <xdr:row>19</xdr:row>
      <xdr:rowOff>53426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25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38203</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34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145048</xdr:rowOff>
    </xdr:from>
    <xdr:to>
      <xdr:col>19</xdr:col>
      <xdr:colOff>38100</xdr:colOff>
      <xdr:row>19</xdr:row>
      <xdr:rowOff>75198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27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59975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6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167552</xdr:rowOff>
    </xdr:from>
    <xdr:to>
      <xdr:col>15</xdr:col>
      <xdr:colOff>101600</xdr:colOff>
      <xdr:row>19</xdr:row>
      <xdr:rowOff>97702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30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82479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3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261939</xdr:rowOff>
    </xdr:from>
    <xdr:to>
      <xdr:col>29</xdr:col>
      <xdr:colOff>127000</xdr:colOff>
      <xdr:row>35</xdr:row>
      <xdr:rowOff>274855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872289"/>
          <a:ext cx="6477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261939</xdr:rowOff>
    </xdr:from>
    <xdr:to>
      <xdr:col>26</xdr:col>
      <xdr:colOff>50800</xdr:colOff>
      <xdr:row>35</xdr:row>
      <xdr:rowOff>280978</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872289"/>
          <a:ext cx="698500" cy="1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227045</xdr:rowOff>
    </xdr:from>
    <xdr:to>
      <xdr:col>22</xdr:col>
      <xdr:colOff>114300</xdr:colOff>
      <xdr:row>35</xdr:row>
      <xdr:rowOff>280978</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837395"/>
          <a:ext cx="698500" cy="5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227045</xdr:rowOff>
    </xdr:from>
    <xdr:to>
      <xdr:col>18</xdr:col>
      <xdr:colOff>177800</xdr:colOff>
      <xdr:row>35</xdr:row>
      <xdr:rowOff>265956</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837395"/>
          <a:ext cx="698500" cy="3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224055</xdr:rowOff>
    </xdr:from>
    <xdr:to>
      <xdr:col>29</xdr:col>
      <xdr:colOff>177800</xdr:colOff>
      <xdr:row>35</xdr:row>
      <xdr:rowOff>325655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83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196132</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80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211139</xdr:rowOff>
    </xdr:from>
    <xdr:to>
      <xdr:col>26</xdr:col>
      <xdr:colOff>101600</xdr:colOff>
      <xdr:row>35</xdr:row>
      <xdr:rowOff>312739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8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322916</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59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230178</xdr:rowOff>
    </xdr:from>
    <xdr:to>
      <xdr:col>22</xdr:col>
      <xdr:colOff>165100</xdr:colOff>
      <xdr:row>35</xdr:row>
      <xdr:rowOff>331778</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4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316555</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176245</xdr:rowOff>
    </xdr:from>
    <xdr:to>
      <xdr:col>19</xdr:col>
      <xdr:colOff>38100</xdr:colOff>
      <xdr:row>35</xdr:row>
      <xdr:rowOff>277845</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78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288022</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55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215156</xdr:rowOff>
    </xdr:from>
    <xdr:to>
      <xdr:col>15</xdr:col>
      <xdr:colOff>101600</xdr:colOff>
      <xdr:row>35</xdr:row>
      <xdr:rowOff>316756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2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301533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1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149278</xdr:rowOff>
    </xdr:from>
    <xdr:to>
      <xdr:col>24</xdr:col>
      <xdr:colOff>63500</xdr:colOff>
      <xdr:row>36</xdr:row>
      <xdr:rowOff>170416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21478"/>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170416</xdr:rowOff>
    </xdr:from>
    <xdr:to>
      <xdr:col>19</xdr:col>
      <xdr:colOff>177800</xdr:colOff>
      <xdr:row>37</xdr:row>
      <xdr:rowOff>39429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42616"/>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39429</xdr:rowOff>
    </xdr:from>
    <xdr:to>
      <xdr:col>15</xdr:col>
      <xdr:colOff>50800</xdr:colOff>
      <xdr:row>37</xdr:row>
      <xdr:rowOff>73116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83079"/>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73116</xdr:rowOff>
    </xdr:from>
    <xdr:to>
      <xdr:col>10</xdr:col>
      <xdr:colOff>114300</xdr:colOff>
      <xdr:row>37</xdr:row>
      <xdr:rowOff>103879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16766"/>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98478</xdr:rowOff>
    </xdr:from>
    <xdr:to>
      <xdr:col>24</xdr:col>
      <xdr:colOff>114300</xdr:colOff>
      <xdr:row>37</xdr:row>
      <xdr:rowOff>28628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76905</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4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119616</xdr:rowOff>
    </xdr:from>
    <xdr:to>
      <xdr:col>20</xdr:col>
      <xdr:colOff>38100</xdr:colOff>
      <xdr:row>37</xdr:row>
      <xdr:rowOff>49766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40893</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8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160079</xdr:rowOff>
    </xdr:from>
    <xdr:to>
      <xdr:col>15</xdr:col>
      <xdr:colOff>101600</xdr:colOff>
      <xdr:row>37</xdr:row>
      <xdr:rowOff>90229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81356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22316</xdr:rowOff>
    </xdr:from>
    <xdr:to>
      <xdr:col>10</xdr:col>
      <xdr:colOff>165100</xdr:colOff>
      <xdr:row>37</xdr:row>
      <xdr:rowOff>123916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115043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53079</xdr:rowOff>
    </xdr:from>
    <xdr:to>
      <xdr:col>6</xdr:col>
      <xdr:colOff>38100</xdr:colOff>
      <xdr:row>37</xdr:row>
      <xdr:rowOff>154679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145805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14326</xdr:rowOff>
    </xdr:from>
    <xdr:to>
      <xdr:col>24</xdr:col>
      <xdr:colOff>63500</xdr:colOff>
      <xdr:row>57</xdr:row>
      <xdr:rowOff>37292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86976"/>
          <a:ext cx="8382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31851</xdr:rowOff>
    </xdr:from>
    <xdr:to>
      <xdr:col>19</xdr:col>
      <xdr:colOff>177800</xdr:colOff>
      <xdr:row>57</xdr:row>
      <xdr:rowOff>37292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908300" y="980450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31851</xdr:rowOff>
    </xdr:from>
    <xdr:to>
      <xdr:col>15</xdr:col>
      <xdr:colOff>50800</xdr:colOff>
      <xdr:row>57</xdr:row>
      <xdr:rowOff>43450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804501"/>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26017</xdr:rowOff>
    </xdr:from>
    <xdr:to>
      <xdr:col>10</xdr:col>
      <xdr:colOff>114300</xdr:colOff>
      <xdr:row>57</xdr:row>
      <xdr:rowOff>43450</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798667"/>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134976</xdr:rowOff>
    </xdr:from>
    <xdr:to>
      <xdr:col>24</xdr:col>
      <xdr:colOff>114300</xdr:colOff>
      <xdr:row>57</xdr:row>
      <xdr:rowOff>65126</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7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49903</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6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157942</xdr:rowOff>
    </xdr:from>
    <xdr:to>
      <xdr:col>20</xdr:col>
      <xdr:colOff>38100</xdr:colOff>
      <xdr:row>57</xdr:row>
      <xdr:rowOff>88092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7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79219</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152501</xdr:rowOff>
    </xdr:from>
    <xdr:to>
      <xdr:col>15</xdr:col>
      <xdr:colOff>101600</xdr:colOff>
      <xdr:row>57</xdr:row>
      <xdr:rowOff>82651</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7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73778</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8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164100</xdr:rowOff>
    </xdr:from>
    <xdr:to>
      <xdr:col>10</xdr:col>
      <xdr:colOff>165100</xdr:colOff>
      <xdr:row>57</xdr:row>
      <xdr:rowOff>94250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7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85377</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85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146667</xdr:rowOff>
    </xdr:from>
    <xdr:to>
      <xdr:col>6</xdr:col>
      <xdr:colOff>38100</xdr:colOff>
      <xdr:row>57</xdr:row>
      <xdr:rowOff>76817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67944</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143433</xdr:rowOff>
    </xdr:from>
    <xdr:to>
      <xdr:col>24</xdr:col>
      <xdr:colOff>63500</xdr:colOff>
      <xdr:row>77</xdr:row>
      <xdr:rowOff>43802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173633"/>
          <a:ext cx="8382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129146</xdr:rowOff>
    </xdr:from>
    <xdr:to>
      <xdr:col>19</xdr:col>
      <xdr:colOff>177800</xdr:colOff>
      <xdr:row>76</xdr:row>
      <xdr:rowOff>143433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159346"/>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129146</xdr:rowOff>
    </xdr:from>
    <xdr:to>
      <xdr:col>15</xdr:col>
      <xdr:colOff>50800</xdr:colOff>
      <xdr:row>78</xdr:row>
      <xdr:rowOff>101715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159346"/>
          <a:ext cx="889000" cy="3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76264</xdr:rowOff>
    </xdr:from>
    <xdr:to>
      <xdr:col>10</xdr:col>
      <xdr:colOff>114300</xdr:colOff>
      <xdr:row>78</xdr:row>
      <xdr:rowOff>101715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449364"/>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164452</xdr:rowOff>
    </xdr:from>
    <xdr:to>
      <xdr:col>24</xdr:col>
      <xdr:colOff>114300</xdr:colOff>
      <xdr:row>77</xdr:row>
      <xdr:rowOff>94602</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142879</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17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92633</xdr:rowOff>
    </xdr:from>
    <xdr:to>
      <xdr:col>20</xdr:col>
      <xdr:colOff>38100</xdr:colOff>
      <xdr:row>77</xdr:row>
      <xdr:rowOff>22783</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1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13910</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30111" y="132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78346</xdr:rowOff>
    </xdr:from>
    <xdr:to>
      <xdr:col>15</xdr:col>
      <xdr:colOff>101600</xdr:colOff>
      <xdr:row>77</xdr:row>
      <xdr:rowOff>8496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1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171073</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41111" y="132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50915</xdr:rowOff>
    </xdr:from>
    <xdr:to>
      <xdr:col>10</xdr:col>
      <xdr:colOff>165100</xdr:colOff>
      <xdr:row>78</xdr:row>
      <xdr:rowOff>152515</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4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143642</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51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25464</xdr:rowOff>
    </xdr:from>
    <xdr:to>
      <xdr:col>6</xdr:col>
      <xdr:colOff>38100</xdr:colOff>
      <xdr:row>78</xdr:row>
      <xdr:rowOff>127064</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118191</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49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144932</xdr:rowOff>
    </xdr:from>
    <xdr:to>
      <xdr:col>24</xdr:col>
      <xdr:colOff>63500</xdr:colOff>
      <xdr:row>96</xdr:row>
      <xdr:rowOff>156260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604132"/>
          <a:ext cx="8382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84837</xdr:rowOff>
    </xdr:from>
    <xdr:to>
      <xdr:col>19</xdr:col>
      <xdr:colOff>177800</xdr:colOff>
      <xdr:row>96</xdr:row>
      <xdr:rowOff>156260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544037"/>
          <a:ext cx="889000" cy="7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84837</xdr:rowOff>
    </xdr:from>
    <xdr:to>
      <xdr:col>15</xdr:col>
      <xdr:colOff>50800</xdr:colOff>
      <xdr:row>96</xdr:row>
      <xdr:rowOff>112319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544037"/>
          <a:ext cx="8890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112319</xdr:rowOff>
    </xdr:from>
    <xdr:to>
      <xdr:col>10</xdr:col>
      <xdr:colOff>114300</xdr:colOff>
      <xdr:row>96</xdr:row>
      <xdr:rowOff>168757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571519"/>
          <a:ext cx="889000" cy="5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94132</xdr:rowOff>
    </xdr:from>
    <xdr:to>
      <xdr:col>24</xdr:col>
      <xdr:colOff>114300</xdr:colOff>
      <xdr:row>97</xdr:row>
      <xdr:rowOff>24282</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5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117009</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4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105460</xdr:rowOff>
    </xdr:from>
    <xdr:to>
      <xdr:col>20</xdr:col>
      <xdr:colOff>38100</xdr:colOff>
      <xdr:row>97</xdr:row>
      <xdr:rowOff>35610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5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52137</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3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34037</xdr:rowOff>
    </xdr:from>
    <xdr:to>
      <xdr:col>15</xdr:col>
      <xdr:colOff>101600</xdr:colOff>
      <xdr:row>96</xdr:row>
      <xdr:rowOff>135637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152164</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2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61519</xdr:rowOff>
    </xdr:from>
    <xdr:to>
      <xdr:col>10</xdr:col>
      <xdr:colOff>165100</xdr:colOff>
      <xdr:row>96</xdr:row>
      <xdr:rowOff>163119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5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8196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2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117957</xdr:rowOff>
    </xdr:from>
    <xdr:to>
      <xdr:col>6</xdr:col>
      <xdr:colOff>38100</xdr:colOff>
      <xdr:row>97</xdr:row>
      <xdr:rowOff>48107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5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64634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3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166577</xdr:rowOff>
    </xdr:from>
    <xdr:to>
      <xdr:col>55</xdr:col>
      <xdr:colOff>0</xdr:colOff>
      <xdr:row>38</xdr:row>
      <xdr:rowOff>38992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510227"/>
          <a:ext cx="838200" cy="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80911</xdr:rowOff>
    </xdr:from>
    <xdr:to>
      <xdr:col>50</xdr:col>
      <xdr:colOff>114300</xdr:colOff>
      <xdr:row>37</xdr:row>
      <xdr:rowOff>166577</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424561"/>
          <a:ext cx="889000" cy="8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80911</xdr:rowOff>
    </xdr:from>
    <xdr:to>
      <xdr:col>45</xdr:col>
      <xdr:colOff>177800</xdr:colOff>
      <xdr:row>37</xdr:row>
      <xdr:rowOff>127215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424561"/>
          <a:ext cx="8890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127215</xdr:rowOff>
    </xdr:from>
    <xdr:to>
      <xdr:col>41</xdr:col>
      <xdr:colOff>50800</xdr:colOff>
      <xdr:row>38</xdr:row>
      <xdr:rowOff>20136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70865"/>
          <a:ext cx="889000" cy="6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159642</xdr:rowOff>
    </xdr:from>
    <xdr:to>
      <xdr:col>55</xdr:col>
      <xdr:colOff>50800</xdr:colOff>
      <xdr:row>38</xdr:row>
      <xdr:rowOff>89792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5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74569</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115777</xdr:rowOff>
    </xdr:from>
    <xdr:to>
      <xdr:col>50</xdr:col>
      <xdr:colOff>165100</xdr:colOff>
      <xdr:row>38</xdr:row>
      <xdr:rowOff>45927</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37054</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55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30111</xdr:rowOff>
    </xdr:from>
    <xdr:to>
      <xdr:col>46</xdr:col>
      <xdr:colOff>38100</xdr:colOff>
      <xdr:row>37</xdr:row>
      <xdr:rowOff>131711</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3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148238</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14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76415</xdr:rowOff>
    </xdr:from>
    <xdr:to>
      <xdr:col>41</xdr:col>
      <xdr:colOff>101600</xdr:colOff>
      <xdr:row>38</xdr:row>
      <xdr:rowOff>6565</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169142</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1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140786</xdr:rowOff>
    </xdr:from>
    <xdr:to>
      <xdr:col>36</xdr:col>
      <xdr:colOff>165100</xdr:colOff>
      <xdr:row>38</xdr:row>
      <xdr:rowOff>70935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84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62063</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123317</xdr:rowOff>
    </xdr:from>
    <xdr:to>
      <xdr:col>55</xdr:col>
      <xdr:colOff>0</xdr:colOff>
      <xdr:row>58</xdr:row>
      <xdr:rowOff>127523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10067417"/>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127290</xdr:rowOff>
    </xdr:from>
    <xdr:to>
      <xdr:col>50</xdr:col>
      <xdr:colOff>114300</xdr:colOff>
      <xdr:row>58</xdr:row>
      <xdr:rowOff>127523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71390"/>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114880</xdr:rowOff>
    </xdr:from>
    <xdr:to>
      <xdr:col>45</xdr:col>
      <xdr:colOff>177800</xdr:colOff>
      <xdr:row>58</xdr:row>
      <xdr:rowOff>127290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1005898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109909</xdr:rowOff>
    </xdr:from>
    <xdr:to>
      <xdr:col>41</xdr:col>
      <xdr:colOff>50800</xdr:colOff>
      <xdr:row>58</xdr:row>
      <xdr:rowOff>114880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54009"/>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72517</xdr:rowOff>
    </xdr:from>
    <xdr:to>
      <xdr:col>55</xdr:col>
      <xdr:colOff>50800</xdr:colOff>
      <xdr:row>59</xdr:row>
      <xdr:rowOff>2667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76723</xdr:rowOff>
    </xdr:from>
    <xdr:to>
      <xdr:col>50</xdr:col>
      <xdr:colOff>165100</xdr:colOff>
      <xdr:row>59</xdr:row>
      <xdr:rowOff>6873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169450</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76490</xdr:rowOff>
    </xdr:from>
    <xdr:to>
      <xdr:col>46</xdr:col>
      <xdr:colOff>38100</xdr:colOff>
      <xdr:row>59</xdr:row>
      <xdr:rowOff>6640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169217</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64080</xdr:rowOff>
    </xdr:from>
    <xdr:to>
      <xdr:col>41</xdr:col>
      <xdr:colOff>101600</xdr:colOff>
      <xdr:row>58</xdr:row>
      <xdr:rowOff>165680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156807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59109</xdr:rowOff>
    </xdr:from>
    <xdr:to>
      <xdr:col>36</xdr:col>
      <xdr:colOff>165100</xdr:colOff>
      <xdr:row>58</xdr:row>
      <xdr:rowOff>160709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151836</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0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18715</xdr:rowOff>
    </xdr:from>
    <xdr:to>
      <xdr:col>55</xdr:col>
      <xdr:colOff>0</xdr:colOff>
      <xdr:row>79</xdr:row>
      <xdr:rowOff>23423</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563265"/>
          <a:ext cx="8382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18715</xdr:rowOff>
    </xdr:from>
    <xdr:to>
      <xdr:col>50</xdr:col>
      <xdr:colOff>114300</xdr:colOff>
      <xdr:row>79</xdr:row>
      <xdr:rowOff>32251</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563265"/>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32251</xdr:rowOff>
    </xdr:from>
    <xdr:to>
      <xdr:col>45</xdr:col>
      <xdr:colOff>177800</xdr:colOff>
      <xdr:row>79</xdr:row>
      <xdr:rowOff>36109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576801"/>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36109</xdr:rowOff>
    </xdr:from>
    <xdr:to>
      <xdr:col>41</xdr:col>
      <xdr:colOff>50800</xdr:colOff>
      <xdr:row>79</xdr:row>
      <xdr:rowOff>42601</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580659"/>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144073</xdr:rowOff>
    </xdr:from>
    <xdr:to>
      <xdr:col>55</xdr:col>
      <xdr:colOff>50800</xdr:colOff>
      <xdr:row>79</xdr:row>
      <xdr:rowOff>74223</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139365</xdr:rowOff>
    </xdr:from>
    <xdr:to>
      <xdr:col>50</xdr:col>
      <xdr:colOff>165100</xdr:colOff>
      <xdr:row>79</xdr:row>
      <xdr:rowOff>69515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60642</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6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152901</xdr:rowOff>
    </xdr:from>
    <xdr:to>
      <xdr:col>46</xdr:col>
      <xdr:colOff>38100</xdr:colOff>
      <xdr:row>79</xdr:row>
      <xdr:rowOff>83051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74178</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15428" y="1361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156759</xdr:rowOff>
    </xdr:from>
    <xdr:to>
      <xdr:col>41</xdr:col>
      <xdr:colOff>101600</xdr:colOff>
      <xdr:row>79</xdr:row>
      <xdr:rowOff>86909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78036</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26428" y="136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163251</xdr:rowOff>
    </xdr:from>
    <xdr:to>
      <xdr:col>36</xdr:col>
      <xdr:colOff>165100</xdr:colOff>
      <xdr:row>79</xdr:row>
      <xdr:rowOff>93401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5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84528</xdr:rowOff>
    </xdr:from>
    <xdr:ext cx="378565"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83017" y="1362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72030</xdr:rowOff>
    </xdr:from>
    <xdr:to>
      <xdr:col>55</xdr:col>
      <xdr:colOff>0</xdr:colOff>
      <xdr:row>99</xdr:row>
      <xdr:rowOff>86902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9639300" y="17045580"/>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77498</xdr:rowOff>
    </xdr:from>
    <xdr:to>
      <xdr:col>50</xdr:col>
      <xdr:colOff>114300</xdr:colOff>
      <xdr:row>99</xdr:row>
      <xdr:rowOff>86902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7051048"/>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74544</xdr:rowOff>
    </xdr:from>
    <xdr:to>
      <xdr:col>45</xdr:col>
      <xdr:colOff>177800</xdr:colOff>
      <xdr:row>99</xdr:row>
      <xdr:rowOff>77498</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7861300" y="17048094"/>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56012</xdr:rowOff>
    </xdr:from>
    <xdr:to>
      <xdr:col>41</xdr:col>
      <xdr:colOff>50800</xdr:colOff>
      <xdr:row>99</xdr:row>
      <xdr:rowOff>74544</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6972300" y="17029562"/>
          <a:ext cx="8890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21230</xdr:rowOff>
    </xdr:from>
    <xdr:to>
      <xdr:col>55</xdr:col>
      <xdr:colOff>50800</xdr:colOff>
      <xdr:row>99</xdr:row>
      <xdr:rowOff>122830</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9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120458</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9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36102</xdr:rowOff>
    </xdr:from>
    <xdr:to>
      <xdr:col>50</xdr:col>
      <xdr:colOff>165100</xdr:colOff>
      <xdr:row>99</xdr:row>
      <xdr:rowOff>137702</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70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128829</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710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26698</xdr:rowOff>
    </xdr:from>
    <xdr:to>
      <xdr:col>46</xdr:col>
      <xdr:colOff>38100</xdr:colOff>
      <xdr:row>99</xdr:row>
      <xdr:rowOff>128298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70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119425</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70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23744</xdr:rowOff>
    </xdr:from>
    <xdr:to>
      <xdr:col>41</xdr:col>
      <xdr:colOff>101600</xdr:colOff>
      <xdr:row>99</xdr:row>
      <xdr:rowOff>125344</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9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116471</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70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5212</xdr:rowOff>
    </xdr:from>
    <xdr:to>
      <xdr:col>36</xdr:col>
      <xdr:colOff>165100</xdr:colOff>
      <xdr:row>99</xdr:row>
      <xdr:rowOff>106812</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97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97939</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70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119309</xdr:rowOff>
    </xdr:from>
    <xdr:to>
      <xdr:col>85</xdr:col>
      <xdr:colOff>127000</xdr:colOff>
      <xdr:row>77</xdr:row>
      <xdr:rowOff>133280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320959"/>
          <a:ext cx="8382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133280</xdr:rowOff>
    </xdr:from>
    <xdr:to>
      <xdr:col>81</xdr:col>
      <xdr:colOff>50800</xdr:colOff>
      <xdr:row>77</xdr:row>
      <xdr:rowOff>144980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334930"/>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144980</xdr:rowOff>
    </xdr:from>
    <xdr:to>
      <xdr:col>76</xdr:col>
      <xdr:colOff>114300</xdr:colOff>
      <xdr:row>77</xdr:row>
      <xdr:rowOff>153988</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346630"/>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141520</xdr:rowOff>
    </xdr:from>
    <xdr:to>
      <xdr:col>71</xdr:col>
      <xdr:colOff>177800</xdr:colOff>
      <xdr:row>77</xdr:row>
      <xdr:rowOff>153988</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3431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68509</xdr:rowOff>
    </xdr:from>
    <xdr:to>
      <xdr:col>85</xdr:col>
      <xdr:colOff>177800</xdr:colOff>
      <xdr:row>77</xdr:row>
      <xdr:rowOff>170109</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2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46936</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24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82480</xdr:rowOff>
    </xdr:from>
    <xdr:to>
      <xdr:col>81</xdr:col>
      <xdr:colOff>101600</xdr:colOff>
      <xdr:row>78</xdr:row>
      <xdr:rowOff>12630</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2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3757</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3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94180</xdr:rowOff>
    </xdr:from>
    <xdr:to>
      <xdr:col>76</xdr:col>
      <xdr:colOff>165100</xdr:colOff>
      <xdr:row>78</xdr:row>
      <xdr:rowOff>24330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15457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3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103188</xdr:rowOff>
    </xdr:from>
    <xdr:to>
      <xdr:col>72</xdr:col>
      <xdr:colOff>38100</xdr:colOff>
      <xdr:row>78</xdr:row>
      <xdr:rowOff>33338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24465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3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90720</xdr:rowOff>
    </xdr:from>
    <xdr:to>
      <xdr:col>67</xdr:col>
      <xdr:colOff>101600</xdr:colOff>
      <xdr:row>78</xdr:row>
      <xdr:rowOff>20870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2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11997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3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9658</xdr:rowOff>
    </xdr:from>
    <xdr:to>
      <xdr:col>85</xdr:col>
      <xdr:colOff>127000</xdr:colOff>
      <xdr:row>99</xdr:row>
      <xdr:rowOff>35508</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6983208"/>
          <a:ext cx="8382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9658</xdr:rowOff>
    </xdr:from>
    <xdr:to>
      <xdr:col>81</xdr:col>
      <xdr:colOff>50800</xdr:colOff>
      <xdr:row>99</xdr:row>
      <xdr:rowOff>9841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698320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9841</xdr:rowOff>
    </xdr:from>
    <xdr:to>
      <xdr:col>76</xdr:col>
      <xdr:colOff>114300</xdr:colOff>
      <xdr:row>99</xdr:row>
      <xdr:rowOff>18490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983391"/>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18490</xdr:rowOff>
    </xdr:from>
    <xdr:to>
      <xdr:col>71</xdr:col>
      <xdr:colOff>177800</xdr:colOff>
      <xdr:row>99</xdr:row>
      <xdr:rowOff>42300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992040"/>
          <a:ext cx="889000" cy="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156158</xdr:rowOff>
    </xdr:from>
    <xdr:to>
      <xdr:col>85</xdr:col>
      <xdr:colOff>177800</xdr:colOff>
      <xdr:row>99</xdr:row>
      <xdr:rowOff>86308</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5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469744"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9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130308</xdr:rowOff>
    </xdr:from>
    <xdr:to>
      <xdr:col>81</xdr:col>
      <xdr:colOff>101600</xdr:colOff>
      <xdr:row>99</xdr:row>
      <xdr:rowOff>60458</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9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51585</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7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130491</xdr:rowOff>
    </xdr:from>
    <xdr:to>
      <xdr:col>76</xdr:col>
      <xdr:colOff>165100</xdr:colOff>
      <xdr:row>99</xdr:row>
      <xdr:rowOff>60641</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9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51768</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70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139140</xdr:rowOff>
    </xdr:from>
    <xdr:to>
      <xdr:col>72</xdr:col>
      <xdr:colOff>38100</xdr:colOff>
      <xdr:row>99</xdr:row>
      <xdr:rowOff>69290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9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60417</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703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162950</xdr:rowOff>
    </xdr:from>
    <xdr:to>
      <xdr:col>67</xdr:col>
      <xdr:colOff>101600</xdr:colOff>
      <xdr:row>99</xdr:row>
      <xdr:rowOff>93100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9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84227</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705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72720</xdr:rowOff>
    </xdr:from>
    <xdr:to>
      <xdr:col>116</xdr:col>
      <xdr:colOff>63500</xdr:colOff>
      <xdr:row>33</xdr:row>
      <xdr:rowOff>170409</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1323300" y="5387670"/>
          <a:ext cx="838200" cy="4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170409</xdr:rowOff>
    </xdr:from>
    <xdr:to>
      <xdr:col>111</xdr:col>
      <xdr:colOff>177800</xdr:colOff>
      <xdr:row>39</xdr:row>
      <xdr:rowOff>35230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0434300" y="5828259"/>
          <a:ext cx="889000" cy="89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33096</xdr:rowOff>
    </xdr:from>
    <xdr:to>
      <xdr:col>107</xdr:col>
      <xdr:colOff>50800</xdr:colOff>
      <xdr:row>39</xdr:row>
      <xdr:rowOff>35230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71964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33096</xdr:rowOff>
    </xdr:from>
    <xdr:to>
      <xdr:col>102</xdr:col>
      <xdr:colOff>114300</xdr:colOff>
      <xdr:row>39</xdr:row>
      <xdr:rowOff>36830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18656300" y="671964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21920</xdr:rowOff>
    </xdr:from>
    <xdr:to>
      <xdr:col>116</xdr:col>
      <xdr:colOff>114300</xdr:colOff>
      <xdr:row>31</xdr:row>
      <xdr:rowOff>123520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53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44797</xdr:rowOff>
    </xdr:from>
    <xdr:ext cx="534377"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518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119609</xdr:rowOff>
    </xdr:from>
    <xdr:to>
      <xdr:col>112</xdr:col>
      <xdr:colOff>38100</xdr:colOff>
      <xdr:row>34</xdr:row>
      <xdr:rowOff>49759</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57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66286</xdr:rowOff>
    </xdr:from>
    <xdr:ext cx="534377"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056111" y="55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155880</xdr:rowOff>
    </xdr:from>
    <xdr:to>
      <xdr:col>107</xdr:col>
      <xdr:colOff>101600</xdr:colOff>
      <xdr:row>39</xdr:row>
      <xdr:rowOff>86030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77157</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5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153746</xdr:rowOff>
    </xdr:from>
    <xdr:to>
      <xdr:col>102</xdr:col>
      <xdr:colOff>165100</xdr:colOff>
      <xdr:row>39</xdr:row>
      <xdr:rowOff>83896</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75023</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6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78757</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7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138973</xdr:rowOff>
    </xdr:from>
    <xdr:to>
      <xdr:col>116</xdr:col>
      <xdr:colOff>63500</xdr:colOff>
      <xdr:row>58</xdr:row>
      <xdr:rowOff>139170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1323300" y="10083073"/>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139170</xdr:rowOff>
    </xdr:from>
    <xdr:to>
      <xdr:col>111</xdr:col>
      <xdr:colOff>177800</xdr:colOff>
      <xdr:row>58</xdr:row>
      <xdr:rowOff>139179</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10083270"/>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138640</xdr:rowOff>
    </xdr:from>
    <xdr:to>
      <xdr:col>107</xdr:col>
      <xdr:colOff>50800</xdr:colOff>
      <xdr:row>58</xdr:row>
      <xdr:rowOff>139179</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082740"/>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138640</xdr:rowOff>
    </xdr:from>
    <xdr:to>
      <xdr:col>102</xdr:col>
      <xdr:colOff>114300</xdr:colOff>
      <xdr:row>58</xdr:row>
      <xdr:rowOff>138973</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10082740"/>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88173</xdr:rowOff>
    </xdr:from>
    <xdr:to>
      <xdr:col>116</xdr:col>
      <xdr:colOff>114300</xdr:colOff>
      <xdr:row>59</xdr:row>
      <xdr:rowOff>18323</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0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88370</xdr:rowOff>
    </xdr:from>
    <xdr:to>
      <xdr:col>112</xdr:col>
      <xdr:colOff>38100</xdr:colOff>
      <xdr:row>59</xdr:row>
      <xdr:rowOff>18520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0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9647</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4017" y="1012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88379</xdr:rowOff>
    </xdr:from>
    <xdr:to>
      <xdr:col>107</xdr:col>
      <xdr:colOff>101600</xdr:colOff>
      <xdr:row>59</xdr:row>
      <xdr:rowOff>18529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0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9656</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245017" y="1012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87840</xdr:rowOff>
    </xdr:from>
    <xdr:to>
      <xdr:col>102</xdr:col>
      <xdr:colOff>165100</xdr:colOff>
      <xdr:row>59</xdr:row>
      <xdr:rowOff>17990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0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9117</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6017" y="1012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88173</xdr:rowOff>
    </xdr:from>
    <xdr:to>
      <xdr:col>98</xdr:col>
      <xdr:colOff>38100</xdr:colOff>
      <xdr:row>59</xdr:row>
      <xdr:rowOff>18323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0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9450</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7017" y="1012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xmlns=""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xmlns=""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116015</xdr:rowOff>
    </xdr:from>
    <xdr:to>
      <xdr:col>116</xdr:col>
      <xdr:colOff>63500</xdr:colOff>
      <xdr:row>76</xdr:row>
      <xdr:rowOff>43828</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1323300" y="12974765"/>
          <a:ext cx="838200" cy="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xmlns=""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43828</xdr:rowOff>
    </xdr:from>
    <xdr:to>
      <xdr:col>111</xdr:col>
      <xdr:colOff>177800</xdr:colOff>
      <xdr:row>76</xdr:row>
      <xdr:rowOff>58153</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0434300" y="13074028"/>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48819</xdr:rowOff>
    </xdr:from>
    <xdr:to>
      <xdr:col>107</xdr:col>
      <xdr:colOff>50800</xdr:colOff>
      <xdr:row>76</xdr:row>
      <xdr:rowOff>58153</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9545300" y="1307901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48819</xdr:rowOff>
    </xdr:from>
    <xdr:to>
      <xdr:col>102</xdr:col>
      <xdr:colOff>114300</xdr:colOff>
      <xdr:row>76</xdr:row>
      <xdr:rowOff>85344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8656300" y="13079019"/>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65215</xdr:rowOff>
    </xdr:from>
    <xdr:to>
      <xdr:col>116</xdr:col>
      <xdr:colOff>114300</xdr:colOff>
      <xdr:row>75</xdr:row>
      <xdr:rowOff>166815</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2110700" y="129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88092</xdr:rowOff>
    </xdr:from>
    <xdr:ext cx="534377" cy="259045"/>
    <xdr:sp macro="" textlink="">
      <xdr:nvSpPr>
        <xdr:cNvPr id="867" name="繰出金該当値テキスト">
          <a:extLst>
            <a:ext uri="{FF2B5EF4-FFF2-40B4-BE49-F238E27FC236}">
              <a16:creationId xmlns:a16="http://schemas.microsoft.com/office/drawing/2014/main" xmlns="" id="{00000000-0008-0000-0600-000063030000}"/>
            </a:ext>
          </a:extLst>
        </xdr:cNvPr>
        <xdr:cNvSpPr txBox="1"/>
      </xdr:nvSpPr>
      <xdr:spPr>
        <a:xfrm>
          <a:off x="22212300" y="127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164478</xdr:rowOff>
    </xdr:from>
    <xdr:to>
      <xdr:col>112</xdr:col>
      <xdr:colOff>38100</xdr:colOff>
      <xdr:row>76</xdr:row>
      <xdr:rowOff>94628</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1272500" y="13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85755</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31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7353</xdr:rowOff>
    </xdr:from>
    <xdr:to>
      <xdr:col>107</xdr:col>
      <xdr:colOff>101600</xdr:colOff>
      <xdr:row>76</xdr:row>
      <xdr:rowOff>108953</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0383500" y="130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100080</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67111" y="131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169469</xdr:rowOff>
    </xdr:from>
    <xdr:to>
      <xdr:col>102</xdr:col>
      <xdr:colOff>165100</xdr:colOff>
      <xdr:row>76</xdr:row>
      <xdr:rowOff>99619</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9494500" y="130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90746</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31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34544</xdr:rowOff>
    </xdr:from>
    <xdr:to>
      <xdr:col>98</xdr:col>
      <xdr:colOff>38100</xdr:colOff>
      <xdr:row>76</xdr:row>
      <xdr:rowOff>136144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8605500" y="130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127271</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31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xmlns=""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xmlns=""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xmlns=""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xmlns=""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扶助費、投資及び出資金、繰出金を除いた各項目については、他の類似団体の平均値を下回っている。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扶助費については、障害福祉サービス費や保育園の委託料が大きな割合を占める。障害福祉サービス費は平成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8,766</a:t>
          </a:r>
          <a:r>
            <a:rPr kumimoji="1" lang="ja-JP" altLang="en-US" sz="1300">
              <a:latin typeface="ＭＳ Ｐゴシック" panose="020B0600070205080204" pitchFamily="50" charset="-128"/>
              <a:ea typeface="ＭＳ Ｐゴシック" panose="020B0600070205080204" pitchFamily="50" charset="-128"/>
            </a:rPr>
            <a:t>千円増加、保育園の委託料は</a:t>
          </a:r>
          <a:r>
            <a:rPr kumimoji="1" lang="en-US" altLang="ja-JP" sz="1300">
              <a:latin typeface="ＭＳ Ｐゴシック" panose="020B0600070205080204" pitchFamily="50" charset="-128"/>
              <a:ea typeface="ＭＳ Ｐゴシック" panose="020B0600070205080204" pitchFamily="50" charset="-128"/>
            </a:rPr>
            <a:t>6,646</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投資及び出資金は水道事業会計への出資金が含まれ、他の類似団体平均値を大きく超過している。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繰出金は公共下水道事業特別会計、農業集落排水事業特別会計への繰出しが大きなものとなる。公共下水道事業特別会計繰出金については平成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29,864</a:t>
          </a:r>
          <a:r>
            <a:rPr kumimoji="1" lang="ja-JP" altLang="en-US" sz="1300">
              <a:latin typeface="ＭＳ Ｐゴシック" panose="020B0600070205080204" pitchFamily="50" charset="-128"/>
              <a:ea typeface="ＭＳ Ｐゴシック" panose="020B0600070205080204" pitchFamily="50" charset="-128"/>
            </a:rPr>
            <a:t>千円円増加している。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8,512
8,284
23.11
4,632,886
4,188,711
391,683
2,968,464
3,612,456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39116</xdr:rowOff>
    </xdr:from>
    <xdr:to>
      <xdr:col>24</xdr:col>
      <xdr:colOff>63500</xdr:colOff>
      <xdr:row>34</xdr:row>
      <xdr:rowOff>141986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868416"/>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39116</xdr:rowOff>
    </xdr:from>
    <xdr:to>
      <xdr:col>19</xdr:col>
      <xdr:colOff>177800</xdr:colOff>
      <xdr:row>34</xdr:row>
      <xdr:rowOff>88900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868416"/>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88900</xdr:rowOff>
    </xdr:from>
    <xdr:to>
      <xdr:col>15</xdr:col>
      <xdr:colOff>50800</xdr:colOff>
      <xdr:row>34</xdr:row>
      <xdr:rowOff>102489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918200"/>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22479</xdr:rowOff>
    </xdr:from>
    <xdr:to>
      <xdr:col>10</xdr:col>
      <xdr:colOff>114300</xdr:colOff>
      <xdr:row>34</xdr:row>
      <xdr:rowOff>102489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85177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91186</xdr:rowOff>
    </xdr:from>
    <xdr:to>
      <xdr:col>24</xdr:col>
      <xdr:colOff>114300</xdr:colOff>
      <xdr:row>35</xdr:row>
      <xdr:rowOff>21336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69613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159766</xdr:rowOff>
    </xdr:from>
    <xdr:to>
      <xdr:col>20</xdr:col>
      <xdr:colOff>38100</xdr:colOff>
      <xdr:row>34</xdr:row>
      <xdr:rowOff>89916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106443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38100</xdr:rowOff>
    </xdr:from>
    <xdr:to>
      <xdr:col>15</xdr:col>
      <xdr:colOff>101600</xdr:colOff>
      <xdr:row>34</xdr:row>
      <xdr:rowOff>139700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156227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51689</xdr:rowOff>
    </xdr:from>
    <xdr:to>
      <xdr:col>10</xdr:col>
      <xdr:colOff>165100</xdr:colOff>
      <xdr:row>34</xdr:row>
      <xdr:rowOff>153289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144416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9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143129</xdr:rowOff>
    </xdr:from>
    <xdr:to>
      <xdr:col>6</xdr:col>
      <xdr:colOff>38100</xdr:colOff>
      <xdr:row>34</xdr:row>
      <xdr:rowOff>73279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89806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5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170432</xdr:rowOff>
    </xdr:from>
    <xdr:to>
      <xdr:col>24</xdr:col>
      <xdr:colOff>63500</xdr:colOff>
      <xdr:row>59</xdr:row>
      <xdr:rowOff>19881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114532"/>
          <a:ext cx="838200" cy="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170432</xdr:rowOff>
    </xdr:from>
    <xdr:to>
      <xdr:col>19</xdr:col>
      <xdr:colOff>177800</xdr:colOff>
      <xdr:row>59</xdr:row>
      <xdr:rowOff>2866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114532"/>
          <a:ext cx="8890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170806</xdr:rowOff>
    </xdr:from>
    <xdr:to>
      <xdr:col>15</xdr:col>
      <xdr:colOff>50800</xdr:colOff>
      <xdr:row>59</xdr:row>
      <xdr:rowOff>2866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114906"/>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170806</xdr:rowOff>
    </xdr:from>
    <xdr:to>
      <xdr:col>10</xdr:col>
      <xdr:colOff>114300</xdr:colOff>
      <xdr:row>59</xdr:row>
      <xdr:rowOff>26887</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114906"/>
          <a:ext cx="889000" cy="2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140531</xdr:rowOff>
    </xdr:from>
    <xdr:to>
      <xdr:col>24</xdr:col>
      <xdr:colOff>114300</xdr:colOff>
      <xdr:row>59</xdr:row>
      <xdr:rowOff>70681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119632</xdr:rowOff>
    </xdr:from>
    <xdr:to>
      <xdr:col>20</xdr:col>
      <xdr:colOff>38100</xdr:colOff>
      <xdr:row>59</xdr:row>
      <xdr:rowOff>49782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40909</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5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123516</xdr:rowOff>
    </xdr:from>
    <xdr:to>
      <xdr:col>15</xdr:col>
      <xdr:colOff>101600</xdr:colOff>
      <xdr:row>59</xdr:row>
      <xdr:rowOff>53666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44793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120006</xdr:rowOff>
    </xdr:from>
    <xdr:to>
      <xdr:col>10</xdr:col>
      <xdr:colOff>165100</xdr:colOff>
      <xdr:row>59</xdr:row>
      <xdr:rowOff>50156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41283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5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147537</xdr:rowOff>
    </xdr:from>
    <xdr:to>
      <xdr:col>6</xdr:col>
      <xdr:colOff>38100</xdr:colOff>
      <xdr:row>59</xdr:row>
      <xdr:rowOff>77687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68814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38024</xdr:rowOff>
    </xdr:from>
    <xdr:to>
      <xdr:col>24</xdr:col>
      <xdr:colOff>63500</xdr:colOff>
      <xdr:row>77</xdr:row>
      <xdr:rowOff>66263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239674"/>
          <a:ext cx="838200" cy="2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51524</xdr:rowOff>
    </xdr:from>
    <xdr:to>
      <xdr:col>19</xdr:col>
      <xdr:colOff>177800</xdr:colOff>
      <xdr:row>77</xdr:row>
      <xdr:rowOff>66263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253174"/>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91415</xdr:rowOff>
    </xdr:from>
    <xdr:to>
      <xdr:col>15</xdr:col>
      <xdr:colOff>50800</xdr:colOff>
      <xdr:row>77</xdr:row>
      <xdr:rowOff>51524</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3121615"/>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91415</xdr:rowOff>
    </xdr:from>
    <xdr:to>
      <xdr:col>10</xdr:col>
      <xdr:colOff>114300</xdr:colOff>
      <xdr:row>77</xdr:row>
      <xdr:rowOff>94363</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121615"/>
          <a:ext cx="889000" cy="17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158674</xdr:rowOff>
    </xdr:from>
    <xdr:to>
      <xdr:col>24</xdr:col>
      <xdr:colOff>114300</xdr:colOff>
      <xdr:row>77</xdr:row>
      <xdr:rowOff>88824</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1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73601</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10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15463</xdr:rowOff>
    </xdr:from>
    <xdr:to>
      <xdr:col>20</xdr:col>
      <xdr:colOff>38100</xdr:colOff>
      <xdr:row>77</xdr:row>
      <xdr:rowOff>117063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108190</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30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724</xdr:rowOff>
    </xdr:from>
    <xdr:to>
      <xdr:col>15</xdr:col>
      <xdr:colOff>101600</xdr:colOff>
      <xdr:row>77</xdr:row>
      <xdr:rowOff>102324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2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93451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29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40615</xdr:rowOff>
    </xdr:from>
    <xdr:to>
      <xdr:col>10</xdr:col>
      <xdr:colOff>165100</xdr:colOff>
      <xdr:row>76</xdr:row>
      <xdr:rowOff>142215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0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133342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1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43563</xdr:rowOff>
    </xdr:from>
    <xdr:to>
      <xdr:col>6</xdr:col>
      <xdr:colOff>38100</xdr:colOff>
      <xdr:row>77</xdr:row>
      <xdr:rowOff>145163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136290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3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8801</xdr:rowOff>
    </xdr:from>
    <xdr:to>
      <xdr:col>24</xdr:col>
      <xdr:colOff>63500</xdr:colOff>
      <xdr:row>98</xdr:row>
      <xdr:rowOff>13833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810901"/>
          <a:ext cx="8382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8801</xdr:rowOff>
    </xdr:from>
    <xdr:to>
      <xdr:col>19</xdr:col>
      <xdr:colOff>177800</xdr:colOff>
      <xdr:row>98</xdr:row>
      <xdr:rowOff>27606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810901"/>
          <a:ext cx="889000" cy="1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27606</xdr:rowOff>
    </xdr:from>
    <xdr:to>
      <xdr:col>15</xdr:col>
      <xdr:colOff>50800</xdr:colOff>
      <xdr:row>98</xdr:row>
      <xdr:rowOff>32381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829706"/>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32381</xdr:rowOff>
    </xdr:from>
    <xdr:to>
      <xdr:col>10</xdr:col>
      <xdr:colOff>114300</xdr:colOff>
      <xdr:row>98</xdr:row>
      <xdr:rowOff>37602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834481"/>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134483</xdr:rowOff>
    </xdr:from>
    <xdr:to>
      <xdr:col>24</xdr:col>
      <xdr:colOff>114300</xdr:colOff>
      <xdr:row>98</xdr:row>
      <xdr:rowOff>64633</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7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129451</xdr:rowOff>
    </xdr:from>
    <xdr:to>
      <xdr:col>20</xdr:col>
      <xdr:colOff>38100</xdr:colOff>
      <xdr:row>98</xdr:row>
      <xdr:rowOff>59601</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7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50728</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8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148256</xdr:rowOff>
    </xdr:from>
    <xdr:to>
      <xdr:col>15</xdr:col>
      <xdr:colOff>101600</xdr:colOff>
      <xdr:row>98</xdr:row>
      <xdr:rowOff>78406</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7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69533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8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153031</xdr:rowOff>
    </xdr:from>
    <xdr:to>
      <xdr:col>10</xdr:col>
      <xdr:colOff>165100</xdr:colOff>
      <xdr:row>98</xdr:row>
      <xdr:rowOff>83181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7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74308</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8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158252</xdr:rowOff>
    </xdr:from>
    <xdr:to>
      <xdr:col>6</xdr:col>
      <xdr:colOff>38100</xdr:colOff>
      <xdr:row>98</xdr:row>
      <xdr:rowOff>88402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7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79529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8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40259</xdr:rowOff>
    </xdr:from>
    <xdr:to>
      <xdr:col>55</xdr:col>
      <xdr:colOff>0</xdr:colOff>
      <xdr:row>39</xdr:row>
      <xdr:rowOff>40640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9639300" y="672680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40640</xdr:rowOff>
    </xdr:from>
    <xdr:to>
      <xdr:col>50</xdr:col>
      <xdr:colOff>114300</xdr:colOff>
      <xdr:row>39</xdr:row>
      <xdr:rowOff>40640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40640</xdr:rowOff>
    </xdr:from>
    <xdr:to>
      <xdr:col>45</xdr:col>
      <xdr:colOff>177800</xdr:colOff>
      <xdr:row>39</xdr:row>
      <xdr:rowOff>40640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40640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160909</xdr:rowOff>
    </xdr:from>
    <xdr:to>
      <xdr:col>55</xdr:col>
      <xdr:colOff>50800</xdr:colOff>
      <xdr:row>39</xdr:row>
      <xdr:rowOff>91059</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75836</xdr:rowOff>
    </xdr:from>
    <xdr:ext cx="313932"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161290</xdr:rowOff>
    </xdr:from>
    <xdr:to>
      <xdr:col>50</xdr:col>
      <xdr:colOff>165100</xdr:colOff>
      <xdr:row>39</xdr:row>
      <xdr:rowOff>91440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82567</xdr:rowOff>
    </xdr:from>
    <xdr:ext cx="313932"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82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161290</xdr:rowOff>
    </xdr:from>
    <xdr:to>
      <xdr:col>46</xdr:col>
      <xdr:colOff>38100</xdr:colOff>
      <xdr:row>39</xdr:row>
      <xdr:rowOff>91440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82567</xdr:rowOff>
    </xdr:from>
    <xdr:ext cx="313932"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93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161290</xdr:rowOff>
    </xdr:from>
    <xdr:to>
      <xdr:col>41</xdr:col>
      <xdr:colOff>101600</xdr:colOff>
      <xdr:row>39</xdr:row>
      <xdr:rowOff>91440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82567</xdr:rowOff>
    </xdr:from>
    <xdr:ext cx="313932"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704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61555</xdr:rowOff>
    </xdr:from>
    <xdr:to>
      <xdr:col>55</xdr:col>
      <xdr:colOff>0</xdr:colOff>
      <xdr:row>58</xdr:row>
      <xdr:rowOff>71982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005655"/>
          <a:ext cx="8382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71982</xdr:rowOff>
    </xdr:from>
    <xdr:to>
      <xdr:col>50</xdr:col>
      <xdr:colOff>114300</xdr:colOff>
      <xdr:row>58</xdr:row>
      <xdr:rowOff>79180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10016082"/>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77937</xdr:rowOff>
    </xdr:from>
    <xdr:to>
      <xdr:col>45</xdr:col>
      <xdr:colOff>177800</xdr:colOff>
      <xdr:row>58</xdr:row>
      <xdr:rowOff>79180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10022037"/>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28836</xdr:rowOff>
    </xdr:from>
    <xdr:to>
      <xdr:col>41</xdr:col>
      <xdr:colOff>50800</xdr:colOff>
      <xdr:row>58</xdr:row>
      <xdr:rowOff>77937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9972936"/>
          <a:ext cx="889000" cy="4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10755</xdr:rowOff>
    </xdr:from>
    <xdr:to>
      <xdr:col>55</xdr:col>
      <xdr:colOff>50800</xdr:colOff>
      <xdr:row>58</xdr:row>
      <xdr:rowOff>112355</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9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21182</xdr:rowOff>
    </xdr:from>
    <xdr:to>
      <xdr:col>50</xdr:col>
      <xdr:colOff>165100</xdr:colOff>
      <xdr:row>58</xdr:row>
      <xdr:rowOff>122782</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9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113909</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100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28380</xdr:rowOff>
    </xdr:from>
    <xdr:to>
      <xdr:col>46</xdr:col>
      <xdr:colOff>38100</xdr:colOff>
      <xdr:row>58</xdr:row>
      <xdr:rowOff>129980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9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121107</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100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27137</xdr:rowOff>
    </xdr:from>
    <xdr:to>
      <xdr:col>41</xdr:col>
      <xdr:colOff>101600</xdr:colOff>
      <xdr:row>58</xdr:row>
      <xdr:rowOff>128737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9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119864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100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149486</xdr:rowOff>
    </xdr:from>
    <xdr:to>
      <xdr:col>36</xdr:col>
      <xdr:colOff>165100</xdr:colOff>
      <xdr:row>58</xdr:row>
      <xdr:rowOff>79636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9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96163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6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34607</xdr:rowOff>
    </xdr:from>
    <xdr:to>
      <xdr:col>55</xdr:col>
      <xdr:colOff>0</xdr:colOff>
      <xdr:row>79</xdr:row>
      <xdr:rowOff>35877</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579157"/>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35877</xdr:rowOff>
    </xdr:from>
    <xdr:to>
      <xdr:col>50</xdr:col>
      <xdr:colOff>114300</xdr:colOff>
      <xdr:row>79</xdr:row>
      <xdr:rowOff>36157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580427"/>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34950</xdr:rowOff>
    </xdr:from>
    <xdr:to>
      <xdr:col>45</xdr:col>
      <xdr:colOff>177800</xdr:colOff>
      <xdr:row>79</xdr:row>
      <xdr:rowOff>36157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579500"/>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34950</xdr:rowOff>
    </xdr:from>
    <xdr:to>
      <xdr:col>41</xdr:col>
      <xdr:colOff>50800</xdr:colOff>
      <xdr:row>79</xdr:row>
      <xdr:rowOff>35382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579500"/>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155257</xdr:rowOff>
    </xdr:from>
    <xdr:to>
      <xdr:col>55</xdr:col>
      <xdr:colOff>50800</xdr:colOff>
      <xdr:row>79</xdr:row>
      <xdr:rowOff>85407</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5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70184</xdr:rowOff>
    </xdr:from>
    <xdr:ext cx="378565"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44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156527</xdr:rowOff>
    </xdr:from>
    <xdr:to>
      <xdr:col>50</xdr:col>
      <xdr:colOff>165100</xdr:colOff>
      <xdr:row>79</xdr:row>
      <xdr:rowOff>86677</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5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77804</xdr:rowOff>
    </xdr:from>
    <xdr:ext cx="378565"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50017" y="1362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156807</xdr:rowOff>
    </xdr:from>
    <xdr:to>
      <xdr:col>46</xdr:col>
      <xdr:colOff>38100</xdr:colOff>
      <xdr:row>79</xdr:row>
      <xdr:rowOff>86957</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5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78084</xdr:rowOff>
    </xdr:from>
    <xdr:ext cx="378565"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61017" y="13622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155600</xdr:rowOff>
    </xdr:from>
    <xdr:to>
      <xdr:col>41</xdr:col>
      <xdr:colOff>101600</xdr:colOff>
      <xdr:row>79</xdr:row>
      <xdr:rowOff>85750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5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76877</xdr:rowOff>
    </xdr:from>
    <xdr:ext cx="378565"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2017" y="1362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156032</xdr:rowOff>
    </xdr:from>
    <xdr:to>
      <xdr:col>36</xdr:col>
      <xdr:colOff>165100</xdr:colOff>
      <xdr:row>79</xdr:row>
      <xdr:rowOff>86182</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5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77309</xdr:rowOff>
    </xdr:from>
    <xdr:ext cx="378565"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3017" y="1362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17501</xdr:rowOff>
    </xdr:from>
    <xdr:to>
      <xdr:col>55</xdr:col>
      <xdr:colOff>0</xdr:colOff>
      <xdr:row>99</xdr:row>
      <xdr:rowOff>33141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9639300" y="16991051"/>
          <a:ext cx="8382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167143</xdr:rowOff>
    </xdr:from>
    <xdr:to>
      <xdr:col>50</xdr:col>
      <xdr:colOff>114300</xdr:colOff>
      <xdr:row>99</xdr:row>
      <xdr:rowOff>17501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8750300" y="16969243"/>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167143</xdr:rowOff>
    </xdr:from>
    <xdr:to>
      <xdr:col>45</xdr:col>
      <xdr:colOff>177800</xdr:colOff>
      <xdr:row>99</xdr:row>
      <xdr:rowOff>21224</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7861300" y="16969243"/>
          <a:ext cx="889000" cy="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21224</xdr:rowOff>
    </xdr:from>
    <xdr:to>
      <xdr:col>41</xdr:col>
      <xdr:colOff>50800</xdr:colOff>
      <xdr:row>99</xdr:row>
      <xdr:rowOff>39650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6972300" y="16994774"/>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153791</xdr:rowOff>
    </xdr:from>
    <xdr:to>
      <xdr:col>55</xdr:col>
      <xdr:colOff>50800</xdr:colOff>
      <xdr:row>99</xdr:row>
      <xdr:rowOff>83941</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9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138151</xdr:rowOff>
    </xdr:from>
    <xdr:to>
      <xdr:col>50</xdr:col>
      <xdr:colOff>165100</xdr:colOff>
      <xdr:row>99</xdr:row>
      <xdr:rowOff>68301</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9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59428</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72111" y="1703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116343</xdr:rowOff>
    </xdr:from>
    <xdr:to>
      <xdr:col>46</xdr:col>
      <xdr:colOff>38100</xdr:colOff>
      <xdr:row>99</xdr:row>
      <xdr:rowOff>46493</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9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63020</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6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141874</xdr:rowOff>
    </xdr:from>
    <xdr:to>
      <xdr:col>41</xdr:col>
      <xdr:colOff>101600</xdr:colOff>
      <xdr:row>99</xdr:row>
      <xdr:rowOff>72024</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9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63151</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70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160300</xdr:rowOff>
    </xdr:from>
    <xdr:to>
      <xdr:col>36</xdr:col>
      <xdr:colOff>165100</xdr:colOff>
      <xdr:row>99</xdr:row>
      <xdr:rowOff>90450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9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81577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70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153443</xdr:rowOff>
    </xdr:from>
    <xdr:to>
      <xdr:col>85</xdr:col>
      <xdr:colOff>127000</xdr:colOff>
      <xdr:row>38</xdr:row>
      <xdr:rowOff>19904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5481300" y="6497093"/>
          <a:ext cx="838200" cy="3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19904</xdr:rowOff>
    </xdr:from>
    <xdr:to>
      <xdr:col>81</xdr:col>
      <xdr:colOff>50800</xdr:colOff>
      <xdr:row>38</xdr:row>
      <xdr:rowOff>30672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535004"/>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30672</xdr:rowOff>
    </xdr:from>
    <xdr:to>
      <xdr:col>76</xdr:col>
      <xdr:colOff>114300</xdr:colOff>
      <xdr:row>38</xdr:row>
      <xdr:rowOff>31824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6545772"/>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27101</xdr:rowOff>
    </xdr:from>
    <xdr:to>
      <xdr:col>71</xdr:col>
      <xdr:colOff>177800</xdr:colOff>
      <xdr:row>38</xdr:row>
      <xdr:rowOff>31824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814300" y="6542201"/>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102643</xdr:rowOff>
    </xdr:from>
    <xdr:to>
      <xdr:col>85</xdr:col>
      <xdr:colOff>177800</xdr:colOff>
      <xdr:row>38</xdr:row>
      <xdr:rowOff>32793</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64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140555</xdr:rowOff>
    </xdr:from>
    <xdr:to>
      <xdr:col>81</xdr:col>
      <xdr:colOff>101600</xdr:colOff>
      <xdr:row>38</xdr:row>
      <xdr:rowOff>70704</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64842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61831</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57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151321</xdr:rowOff>
    </xdr:from>
    <xdr:to>
      <xdr:col>76</xdr:col>
      <xdr:colOff>165100</xdr:colOff>
      <xdr:row>38</xdr:row>
      <xdr:rowOff>81471</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64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72599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5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152474</xdr:rowOff>
    </xdr:from>
    <xdr:to>
      <xdr:col>72</xdr:col>
      <xdr:colOff>38100</xdr:colOff>
      <xdr:row>38</xdr:row>
      <xdr:rowOff>82624</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64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73751</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5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147751</xdr:rowOff>
    </xdr:from>
    <xdr:to>
      <xdr:col>67</xdr:col>
      <xdr:colOff>101600</xdr:colOff>
      <xdr:row>38</xdr:row>
      <xdr:rowOff>77901</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64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69028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5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xmlns=""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xmlns=""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106363</xdr:rowOff>
    </xdr:from>
    <xdr:to>
      <xdr:col>85</xdr:col>
      <xdr:colOff>127000</xdr:colOff>
      <xdr:row>58</xdr:row>
      <xdr:rowOff>144631</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5481300" y="10050463"/>
          <a:ext cx="8382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xmlns=""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110175</xdr:rowOff>
    </xdr:from>
    <xdr:to>
      <xdr:col>81</xdr:col>
      <xdr:colOff>50800</xdr:colOff>
      <xdr:row>58</xdr:row>
      <xdr:rowOff>144631</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4592300" y="10054275"/>
          <a:ext cx="889000" cy="3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110175</xdr:rowOff>
    </xdr:from>
    <xdr:to>
      <xdr:col>76</xdr:col>
      <xdr:colOff>114300</xdr:colOff>
      <xdr:row>58</xdr:row>
      <xdr:rowOff>139576</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3703300" y="10054275"/>
          <a:ext cx="8890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81610</xdr:rowOff>
    </xdr:from>
    <xdr:to>
      <xdr:col>71</xdr:col>
      <xdr:colOff>177800</xdr:colOff>
      <xdr:row>58</xdr:row>
      <xdr:rowOff>139576</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814300" y="10025710"/>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55563</xdr:rowOff>
    </xdr:from>
    <xdr:to>
      <xdr:col>85</xdr:col>
      <xdr:colOff>177800</xdr:colOff>
      <xdr:row>58</xdr:row>
      <xdr:rowOff>157163</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6268700" y="99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141940</xdr:rowOff>
    </xdr:from>
    <xdr:ext cx="534377" cy="259045"/>
    <xdr:sp macro="" textlink="">
      <xdr:nvSpPr>
        <xdr:cNvPr id="591" name="教育費該当値テキスト">
          <a:extLst>
            <a:ext uri="{FF2B5EF4-FFF2-40B4-BE49-F238E27FC236}">
              <a16:creationId xmlns:a16="http://schemas.microsoft.com/office/drawing/2014/main" xmlns="" id="{00000000-0008-0000-0700-00004F020000}"/>
            </a:ext>
          </a:extLst>
        </xdr:cNvPr>
        <xdr:cNvSpPr txBox="1"/>
      </xdr:nvSpPr>
      <xdr:spPr>
        <a:xfrm>
          <a:off x="16370300" y="99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93831</xdr:rowOff>
    </xdr:from>
    <xdr:to>
      <xdr:col>81</xdr:col>
      <xdr:colOff>101600</xdr:colOff>
      <xdr:row>59</xdr:row>
      <xdr:rowOff>23981</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5430500" y="100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15108</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101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59375</xdr:rowOff>
    </xdr:from>
    <xdr:to>
      <xdr:col>76</xdr:col>
      <xdr:colOff>165100</xdr:colOff>
      <xdr:row>58</xdr:row>
      <xdr:rowOff>160975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4541500" y="100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152102</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1009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88776</xdr:rowOff>
    </xdr:from>
    <xdr:to>
      <xdr:col>72</xdr:col>
      <xdr:colOff>38100</xdr:colOff>
      <xdr:row>59</xdr:row>
      <xdr:rowOff>18926</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3652500" y="100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10053</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36111" y="101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30810</xdr:rowOff>
    </xdr:from>
    <xdr:to>
      <xdr:col>67</xdr:col>
      <xdr:colOff>101600</xdr:colOff>
      <xdr:row>58</xdr:row>
      <xdr:rowOff>132410</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2763500" y="99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123537</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47111" y="10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xmlns=""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xmlns=""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119309</xdr:rowOff>
    </xdr:from>
    <xdr:to>
      <xdr:col>85</xdr:col>
      <xdr:colOff>127000</xdr:colOff>
      <xdr:row>97</xdr:row>
      <xdr:rowOff>133280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5481300" y="16749959"/>
          <a:ext cx="8382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xmlns=""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133280</xdr:rowOff>
    </xdr:from>
    <xdr:to>
      <xdr:col>81</xdr:col>
      <xdr:colOff>50800</xdr:colOff>
      <xdr:row>97</xdr:row>
      <xdr:rowOff>144980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4592300" y="16763930"/>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144980</xdr:rowOff>
    </xdr:from>
    <xdr:to>
      <xdr:col>76</xdr:col>
      <xdr:colOff>114300</xdr:colOff>
      <xdr:row>97</xdr:row>
      <xdr:rowOff>153988</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3703300" y="16775630"/>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141520</xdr:rowOff>
    </xdr:from>
    <xdr:to>
      <xdr:col>71</xdr:col>
      <xdr:colOff>177800</xdr:colOff>
      <xdr:row>97</xdr:row>
      <xdr:rowOff>153988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814300" y="167721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68509</xdr:rowOff>
    </xdr:from>
    <xdr:to>
      <xdr:col>85</xdr:col>
      <xdr:colOff>177800</xdr:colOff>
      <xdr:row>97</xdr:row>
      <xdr:rowOff>170109</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6268700" y="166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46936</xdr:rowOff>
    </xdr:from>
    <xdr:ext cx="534377" cy="259045"/>
    <xdr:sp macro="" textlink="">
      <xdr:nvSpPr>
        <xdr:cNvPr id="701" name="公債費該当値テキスト">
          <a:extLst>
            <a:ext uri="{FF2B5EF4-FFF2-40B4-BE49-F238E27FC236}">
              <a16:creationId xmlns:a16="http://schemas.microsoft.com/office/drawing/2014/main" xmlns="" id="{00000000-0008-0000-0700-0000BD020000}"/>
            </a:ext>
          </a:extLst>
        </xdr:cNvPr>
        <xdr:cNvSpPr txBox="1"/>
      </xdr:nvSpPr>
      <xdr:spPr>
        <a:xfrm>
          <a:off x="16370300" y="1667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82480</xdr:rowOff>
    </xdr:from>
    <xdr:to>
      <xdr:col>81</xdr:col>
      <xdr:colOff>101600</xdr:colOff>
      <xdr:row>98</xdr:row>
      <xdr:rowOff>12630</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54305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3757</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8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94180</xdr:rowOff>
    </xdr:from>
    <xdr:to>
      <xdr:col>76</xdr:col>
      <xdr:colOff>165100</xdr:colOff>
      <xdr:row>98</xdr:row>
      <xdr:rowOff>24330</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4541500" y="167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15457</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8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103188</xdr:rowOff>
    </xdr:from>
    <xdr:to>
      <xdr:col>72</xdr:col>
      <xdr:colOff>38100</xdr:colOff>
      <xdr:row>98</xdr:row>
      <xdr:rowOff>33338</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3652500" y="167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24465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8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90720</xdr:rowOff>
    </xdr:from>
    <xdr:to>
      <xdr:col>67</xdr:col>
      <xdr:colOff>101600</xdr:colOff>
      <xdr:row>98</xdr:row>
      <xdr:rowOff>20870</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2763500" y="1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11997</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8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43231</xdr:rowOff>
    </xdr:from>
    <xdr:to>
      <xdr:col>116</xdr:col>
      <xdr:colOff>63500</xdr:colOff>
      <xdr:row>35</xdr:row>
      <xdr:rowOff>2768</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1323300" y="5358181"/>
          <a:ext cx="838200" cy="64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17721</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532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135585</xdr:rowOff>
    </xdr:from>
    <xdr:to>
      <xdr:col>111</xdr:col>
      <xdr:colOff>177800</xdr:colOff>
      <xdr:row>35</xdr:row>
      <xdr:rowOff>2768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5964885"/>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126306</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135585</xdr:rowOff>
    </xdr:from>
    <xdr:to>
      <xdr:col>107</xdr:col>
      <xdr:colOff>50800</xdr:colOff>
      <xdr:row>37</xdr:row>
      <xdr:rowOff>156845</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flipV="1">
          <a:off x="19545300" y="5964885"/>
          <a:ext cx="889000" cy="5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136136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156845</xdr:rowOff>
    </xdr:from>
    <xdr:to>
      <xdr:col>102</xdr:col>
      <xdr:colOff>114300</xdr:colOff>
      <xdr:row>38</xdr:row>
      <xdr:rowOff>82779</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18656300" y="6500495"/>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145051</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56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163881</xdr:rowOff>
    </xdr:from>
    <xdr:to>
      <xdr:col>116</xdr:col>
      <xdr:colOff>114300</xdr:colOff>
      <xdr:row>31</xdr:row>
      <xdr:rowOff>94031</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53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15308</xdr:rowOff>
    </xdr:from>
    <xdr:ext cx="469744"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51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123418</xdr:rowOff>
    </xdr:from>
    <xdr:to>
      <xdr:col>112</xdr:col>
      <xdr:colOff>38100</xdr:colOff>
      <xdr:row>35</xdr:row>
      <xdr:rowOff>53568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59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70095</xdr:rowOff>
    </xdr:from>
    <xdr:ext cx="469744"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088428" y="57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84785</xdr:rowOff>
    </xdr:from>
    <xdr:to>
      <xdr:col>107</xdr:col>
      <xdr:colOff>101600</xdr:colOff>
      <xdr:row>35</xdr:row>
      <xdr:rowOff>14935</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59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31462</xdr:rowOff>
    </xdr:from>
    <xdr:ext cx="469744"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199428" y="568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106045</xdr:rowOff>
    </xdr:from>
    <xdr:to>
      <xdr:col>102</xdr:col>
      <xdr:colOff>165100</xdr:colOff>
      <xdr:row>38</xdr:row>
      <xdr:rowOff>36195</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52722</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6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124706</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7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xmlns=""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xmlns=""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xmlns=""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xmlns=""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諸支出金以外の項目は他の類似団体の平均値を下回っている。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民生費では保育料無償化の影響等により平成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4,941</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教育費ではＢ＆Ｇ海洋センターの改修工事があったこと等から平成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11,718</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諸支出金ではふるさと応援寄附金の基金積立てによる歳出が増加したことにより、他の類似団体の平均値を大きく超過している。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財源不足を補うために財政調整基金を大きく取り崩しており、その結果標準財政規模比は縮小してきたが、町税の増加に伴い、実質収支額が伸びたことにより令和元年度の実質単年度収支は回復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1200" b="0" i="0">
              <a:solidFill>
                <a:schemeClr val="dk1"/>
              </a:solidFill>
              <a:effectLst/>
              <a:latin typeface="ＭＳ 明朝" panose="02020609040205080304" pitchFamily="17" charset="-128"/>
              <a:ea typeface="ＭＳ 明朝" panose="02020609040205080304" pitchFamily="17" charset="-128"/>
              <a:cs typeface="+mn-cs"/>
            </a:rPr>
            <a:t>連結実質赤字比率については、全会計において黒字であり赤字比率はない。しかしながら、今後、一般会計からの他会計への</a:t>
          </a:r>
          <a:r>
            <a:rPr lang="ja-JP" altLang="en-US" sz="1200" b="0" i="0">
              <a:solidFill>
                <a:schemeClr val="dk1"/>
              </a:solidFill>
              <a:effectLst/>
              <a:latin typeface="ＭＳ 明朝" panose="02020609040205080304" pitchFamily="17" charset="-128"/>
              <a:ea typeface="ＭＳ 明朝" panose="02020609040205080304" pitchFamily="17" charset="-128"/>
              <a:cs typeface="+mn-cs"/>
            </a:rPr>
            <a:t>繰出し</a:t>
          </a:r>
          <a:r>
            <a:rPr lang="ja-JP" altLang="ja-JP" sz="1200" b="0" i="0">
              <a:solidFill>
                <a:schemeClr val="dk1"/>
              </a:solidFill>
              <a:effectLst/>
              <a:latin typeface="ＭＳ 明朝" panose="02020609040205080304" pitchFamily="17" charset="-128"/>
              <a:ea typeface="ＭＳ 明朝" panose="02020609040205080304" pitchFamily="17" charset="-128"/>
              <a:cs typeface="+mn-cs"/>
            </a:rPr>
            <a:t>が増加することが予想されるため、歳出を最小限に留め健全な財政運営を行う必要がある。</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4632886</v>
      </c>
      <c r="BO4" s="393"/>
      <c r="BP4" s="393"/>
      <c r="BQ4" s="393"/>
      <c r="BR4" s="393"/>
      <c r="BS4" s="393"/>
      <c r="BT4" s="393"/>
      <c r="BU4" s="394"/>
      <c r="BV4" s="392">
        <v>4631503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13.2</v>
      </c>
      <c r="CU4" s="399"/>
      <c r="CV4" s="399"/>
      <c r="CW4" s="399"/>
      <c r="CX4" s="399"/>
      <c r="CY4" s="399"/>
      <c r="CZ4" s="399"/>
      <c r="DA4" s="400"/>
      <c r="DB4" s="398">
        <v>12.4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4188711</v>
      </c>
      <c r="BO5" s="430"/>
      <c r="BP5" s="430"/>
      <c r="BQ5" s="430"/>
      <c r="BR5" s="430"/>
      <c r="BS5" s="430"/>
      <c r="BT5" s="430"/>
      <c r="BU5" s="431"/>
      <c r="BV5" s="429">
        <v>4247753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95.6</v>
      </c>
      <c r="CU5" s="427"/>
      <c r="CV5" s="427"/>
      <c r="CW5" s="427"/>
      <c r="CX5" s="427"/>
      <c r="CY5" s="427"/>
      <c r="CZ5" s="427"/>
      <c r="DA5" s="428"/>
      <c r="DB5" s="426">
        <v>95.9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444175</v>
      </c>
      <c r="BO6" s="430"/>
      <c r="BP6" s="430"/>
      <c r="BQ6" s="430"/>
      <c r="BR6" s="430"/>
      <c r="BS6" s="430"/>
      <c r="BT6" s="430"/>
      <c r="BU6" s="431"/>
      <c r="BV6" s="429">
        <v>383750</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100</v>
      </c>
      <c r="CU6" s="467"/>
      <c r="CV6" s="467"/>
      <c r="CW6" s="467"/>
      <c r="CX6" s="467"/>
      <c r="CY6" s="467"/>
      <c r="CZ6" s="467"/>
      <c r="DA6" s="468"/>
      <c r="DB6" s="466">
        <v>103.3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52492</v>
      </c>
      <c r="BO7" s="430"/>
      <c r="BP7" s="430"/>
      <c r="BQ7" s="430"/>
      <c r="BR7" s="430"/>
      <c r="BS7" s="430"/>
      <c r="BT7" s="430"/>
      <c r="BU7" s="431"/>
      <c r="BV7" s="429">
        <v>22406</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2968464</v>
      </c>
      <c r="CU7" s="430"/>
      <c r="CV7" s="430"/>
      <c r="CW7" s="430"/>
      <c r="CX7" s="430"/>
      <c r="CY7" s="430"/>
      <c r="CZ7" s="430"/>
      <c r="DA7" s="431"/>
      <c r="DB7" s="429">
        <v>2912304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391683</v>
      </c>
      <c r="BO8" s="430"/>
      <c r="BP8" s="430"/>
      <c r="BQ8" s="430"/>
      <c r="BR8" s="430"/>
      <c r="BS8" s="430"/>
      <c r="BT8" s="430"/>
      <c r="BU8" s="431"/>
      <c r="BV8" s="429">
        <v>361344</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0.85</v>
      </c>
      <c r="CU8" s="470"/>
      <c r="CV8" s="470"/>
      <c r="CW8" s="470"/>
      <c r="CX8" s="470"/>
      <c r="CY8" s="470"/>
      <c r="CZ8" s="470"/>
      <c r="DA8" s="471"/>
      <c r="DB8" s="469">
        <v>0.83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8786</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30339</v>
      </c>
      <c r="BO9" s="430"/>
      <c r="BP9" s="430"/>
      <c r="BQ9" s="430"/>
      <c r="BR9" s="430"/>
      <c r="BS9" s="430"/>
      <c r="BT9" s="430"/>
      <c r="BU9" s="431"/>
      <c r="BV9" s="429">
        <v>206000</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9.6</v>
      </c>
      <c r="CU9" s="427"/>
      <c r="CV9" s="427"/>
      <c r="CW9" s="427"/>
      <c r="CX9" s="427"/>
      <c r="CY9" s="427"/>
      <c r="CZ9" s="427"/>
      <c r="DA9" s="428"/>
      <c r="DB9" s="426">
        <v>8.6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9410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595</v>
      </c>
      <c r="BO10" s="430"/>
      <c r="BP10" s="430"/>
      <c r="BQ10" s="430"/>
      <c r="BR10" s="430"/>
      <c r="BS10" s="430"/>
      <c r="BT10" s="430"/>
      <c r="BU10" s="431"/>
      <c r="BV10" s="429">
        <v>916</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8512</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94</v>
      </c>
      <c r="AV12" s="462"/>
      <c r="AW12" s="462"/>
      <c r="AX12" s="462"/>
      <c r="AY12" s="463" t="s">
        <v>137</v>
      </c>
      <c r="AZ12" s="464"/>
      <c r="BA12" s="464"/>
      <c r="BB12" s="464"/>
      <c r="BC12" s="464"/>
      <c r="BD12" s="464"/>
      <c r="BE12" s="464"/>
      <c r="BF12" s="464"/>
      <c r="BG12" s="464"/>
      <c r="BH12" s="464"/>
      <c r="BI12" s="464"/>
      <c r="BJ12" s="464"/>
      <c r="BK12" s="464"/>
      <c r="BL12" s="464"/>
      <c r="BM12" s="465"/>
      <c r="BN12" s="429">
        <v>56090</v>
      </c>
      <c r="BO12" s="430"/>
      <c r="BP12" s="430"/>
      <c r="BQ12" s="430"/>
      <c r="BR12" s="430"/>
      <c r="BS12" s="430"/>
      <c r="BT12" s="430"/>
      <c r="BU12" s="431"/>
      <c r="BV12" s="429">
        <v>553068</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8284</v>
      </c>
      <c r="S13" s="514"/>
      <c r="T13" s="514"/>
      <c r="U13" s="514"/>
      <c r="V13" s="515"/>
      <c r="W13" s="445" t="s">
        <v>141</v>
      </c>
      <c r="X13" s="446"/>
      <c r="Y13" s="446"/>
      <c r="Z13" s="446"/>
      <c r="AA13" s="446"/>
      <c r="AB13" s="436"/>
      <c r="AC13" s="480">
        <v>256</v>
      </c>
      <c r="AD13" s="481"/>
      <c r="AE13" s="481"/>
      <c r="AF13" s="481"/>
      <c r="AG13" s="523"/>
      <c r="AH13" s="480">
        <v>237</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-25156</v>
      </c>
      <c r="BO13" s="430"/>
      <c r="BP13" s="430"/>
      <c r="BQ13" s="430"/>
      <c r="BR13" s="430"/>
      <c r="BS13" s="430"/>
      <c r="BT13" s="430"/>
      <c r="BU13" s="431"/>
      <c r="BV13" s="429">
        <v>-346152</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8.4</v>
      </c>
      <c r="CU13" s="427"/>
      <c r="CV13" s="427"/>
      <c r="CW13" s="427"/>
      <c r="CX13" s="427"/>
      <c r="CY13" s="427"/>
      <c r="CZ13" s="427"/>
      <c r="DA13" s="428"/>
      <c r="DB13" s="426">
        <v>8.9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8613</v>
      </c>
      <c r="S14" s="514"/>
      <c r="T14" s="514"/>
      <c r="U14" s="514"/>
      <c r="V14" s="515"/>
      <c r="W14" s="419"/>
      <c r="X14" s="420"/>
      <c r="Y14" s="420"/>
      <c r="Z14" s="420"/>
      <c r="AA14" s="420"/>
      <c r="AB14" s="409"/>
      <c r="AC14" s="516">
        <v>5.8</v>
      </c>
      <c r="AD14" s="517"/>
      <c r="AE14" s="517"/>
      <c r="AF14" s="517"/>
      <c r="AG14" s="518"/>
      <c r="AH14" s="516">
        <v>5.3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53.6</v>
      </c>
      <c r="CU14" s="528"/>
      <c r="CV14" s="528"/>
      <c r="CW14" s="528"/>
      <c r="CX14" s="528"/>
      <c r="CY14" s="528"/>
      <c r="CZ14" s="528"/>
      <c r="DA14" s="529"/>
      <c r="DB14" s="527">
        <v>40.700000000000003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8442</v>
      </c>
      <c r="S15" s="514"/>
      <c r="T15" s="514"/>
      <c r="U15" s="514"/>
      <c r="V15" s="515"/>
      <c r="W15" s="445" t="s">
        <v>149</v>
      </c>
      <c r="X15" s="446"/>
      <c r="Y15" s="446"/>
      <c r="Z15" s="446"/>
      <c r="AA15" s="446"/>
      <c r="AB15" s="436"/>
      <c r="AC15" s="480">
        <v>1769</v>
      </c>
      <c r="AD15" s="481"/>
      <c r="AE15" s="481"/>
      <c r="AF15" s="481"/>
      <c r="AG15" s="523"/>
      <c r="AH15" s="480">
        <v>1893</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1972462</v>
      </c>
      <c r="BO15" s="393"/>
      <c r="BP15" s="393"/>
      <c r="BQ15" s="393"/>
      <c r="BR15" s="393"/>
      <c r="BS15" s="393"/>
      <c r="BT15" s="393"/>
      <c r="BU15" s="394"/>
      <c r="BV15" s="392">
        <v>1826741</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39.799999999999997</v>
      </c>
      <c r="AD16" s="517"/>
      <c r="AE16" s="517"/>
      <c r="AF16" s="517"/>
      <c r="AG16" s="518"/>
      <c r="AH16" s="516">
        <v>42.1</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2247118</v>
      </c>
      <c r="BO16" s="430"/>
      <c r="BP16" s="430"/>
      <c r="BQ16" s="430"/>
      <c r="BR16" s="430"/>
      <c r="BS16" s="430"/>
      <c r="BT16" s="430"/>
      <c r="BU16" s="431"/>
      <c r="BV16" s="429">
        <v>2183836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2416</v>
      </c>
      <c r="AD17" s="481"/>
      <c r="AE17" s="481"/>
      <c r="AF17" s="481"/>
      <c r="AG17" s="523"/>
      <c r="AH17" s="480">
        <v>2363</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2558849</v>
      </c>
      <c r="BO17" s="430"/>
      <c r="BP17" s="430"/>
      <c r="BQ17" s="430"/>
      <c r="BR17" s="430"/>
      <c r="BS17" s="430"/>
      <c r="BT17" s="430"/>
      <c r="BU17" s="431"/>
      <c r="BV17" s="429">
        <v>2361777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23.11</v>
      </c>
      <c r="M18" s="545"/>
      <c r="N18" s="545"/>
      <c r="O18" s="545"/>
      <c r="P18" s="545"/>
      <c r="Q18" s="545"/>
      <c r="R18" s="546"/>
      <c r="S18" s="546"/>
      <c r="T18" s="546"/>
      <c r="U18" s="546"/>
      <c r="V18" s="547"/>
      <c r="W18" s="447"/>
      <c r="X18" s="448"/>
      <c r="Y18" s="448"/>
      <c r="Z18" s="448"/>
      <c r="AA18" s="448"/>
      <c r="AB18" s="439"/>
      <c r="AC18" s="548">
        <v>54.4</v>
      </c>
      <c r="AD18" s="549"/>
      <c r="AE18" s="549"/>
      <c r="AF18" s="549"/>
      <c r="AG18" s="550"/>
      <c r="AH18" s="548">
        <v>52.6</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2946755</v>
      </c>
      <c r="BO18" s="430"/>
      <c r="BP18" s="430"/>
      <c r="BQ18" s="430"/>
      <c r="BR18" s="430"/>
      <c r="BS18" s="430"/>
      <c r="BT18" s="430"/>
      <c r="BU18" s="431"/>
      <c r="BV18" s="429">
        <v>2900362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380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3706626</v>
      </c>
      <c r="BO19" s="430"/>
      <c r="BP19" s="430"/>
      <c r="BQ19" s="430"/>
      <c r="BR19" s="430"/>
      <c r="BS19" s="430"/>
      <c r="BT19" s="430"/>
      <c r="BU19" s="431"/>
      <c r="BV19" s="429">
        <v>3902088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2894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3612456</v>
      </c>
      <c r="BO23" s="430"/>
      <c r="BP23" s="430"/>
      <c r="BQ23" s="430"/>
      <c r="BR23" s="430"/>
      <c r="BS23" s="430"/>
      <c r="BT23" s="430"/>
      <c r="BU23" s="431"/>
      <c r="BV23" s="429">
        <v>3621140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7180</v>
      </c>
      <c r="R24" s="481"/>
      <c r="S24" s="481"/>
      <c r="T24" s="481"/>
      <c r="U24" s="481"/>
      <c r="V24" s="523"/>
      <c r="W24" s="582"/>
      <c r="X24" s="570"/>
      <c r="Y24" s="571"/>
      <c r="Z24" s="479" t="s">
        <v>173</v>
      </c>
      <c r="AA24" s="459"/>
      <c r="AB24" s="459"/>
      <c r="AC24" s="459"/>
      <c r="AD24" s="459"/>
      <c r="AE24" s="459"/>
      <c r="AF24" s="459"/>
      <c r="AG24" s="460"/>
      <c r="AH24" s="480">
        <v>86</v>
      </c>
      <c r="AI24" s="481"/>
      <c r="AJ24" s="481"/>
      <c r="AK24" s="481"/>
      <c r="AL24" s="523"/>
      <c r="AM24" s="480">
        <v>267116</v>
      </c>
      <c r="AN24" s="481"/>
      <c r="AO24" s="481"/>
      <c r="AP24" s="481"/>
      <c r="AQ24" s="481"/>
      <c r="AR24" s="523"/>
      <c r="AS24" s="480">
        <v>3106</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2569681</v>
      </c>
      <c r="BO24" s="430"/>
      <c r="BP24" s="430"/>
      <c r="BQ24" s="430"/>
      <c r="BR24" s="430"/>
      <c r="BS24" s="430"/>
      <c r="BT24" s="430"/>
      <c r="BU24" s="431"/>
      <c r="BV24" s="429">
        <v>2480826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5900</v>
      </c>
      <c r="R25" s="481"/>
      <c r="S25" s="481"/>
      <c r="T25" s="481"/>
      <c r="U25" s="481"/>
      <c r="V25" s="523"/>
      <c r="W25" s="582"/>
      <c r="X25" s="570"/>
      <c r="Y25" s="571"/>
      <c r="Z25" s="479" t="s">
        <v>176</v>
      </c>
      <c r="AA25" s="459"/>
      <c r="AB25" s="459"/>
      <c r="AC25" s="459"/>
      <c r="AD25" s="459"/>
      <c r="AE25" s="459"/>
      <c r="AF25" s="459"/>
      <c r="AG25" s="460"/>
      <c r="AH25" s="480" t="s">
        <v>177</v>
      </c>
      <c r="AI25" s="481"/>
      <c r="AJ25" s="481"/>
      <c r="AK25" s="481"/>
      <c r="AL25" s="523"/>
      <c r="AM25" s="480" t="s">
        <v>177</v>
      </c>
      <c r="AN25" s="481"/>
      <c r="AO25" s="481"/>
      <c r="AP25" s="481"/>
      <c r="AQ25" s="481"/>
      <c r="AR25" s="523"/>
      <c r="AS25" s="480" t="s">
        <v>177</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651483</v>
      </c>
      <c r="BO25" s="393"/>
      <c r="BP25" s="393"/>
      <c r="BQ25" s="393"/>
      <c r="BR25" s="393"/>
      <c r="BS25" s="393"/>
      <c r="BT25" s="393"/>
      <c r="BU25" s="394"/>
      <c r="BV25" s="392">
        <v>747735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5410</v>
      </c>
      <c r="R26" s="481"/>
      <c r="S26" s="481"/>
      <c r="T26" s="481"/>
      <c r="U26" s="481"/>
      <c r="V26" s="523"/>
      <c r="W26" s="582"/>
      <c r="X26" s="570"/>
      <c r="Y26" s="571"/>
      <c r="Z26" s="479" t="s">
        <v>180</v>
      </c>
      <c r="AA26" s="592"/>
      <c r="AB26" s="592"/>
      <c r="AC26" s="592"/>
      <c r="AD26" s="592"/>
      <c r="AE26" s="592"/>
      <c r="AF26" s="592"/>
      <c r="AG26" s="593"/>
      <c r="AH26" s="480" t="s">
        <v>139</v>
      </c>
      <c r="AI26" s="481"/>
      <c r="AJ26" s="481"/>
      <c r="AK26" s="481"/>
      <c r="AL26" s="523"/>
      <c r="AM26" s="480" t="s">
        <v>177</v>
      </c>
      <c r="AN26" s="481"/>
      <c r="AO26" s="481"/>
      <c r="AP26" s="481"/>
      <c r="AQ26" s="481"/>
      <c r="AR26" s="523"/>
      <c r="AS26" s="480" t="s">
        <v>177</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177</v>
      </c>
      <c r="BO26" s="430"/>
      <c r="BP26" s="430"/>
      <c r="BQ26" s="430"/>
      <c r="BR26" s="430"/>
      <c r="BS26" s="430"/>
      <c r="BT26" s="430"/>
      <c r="BU26" s="431"/>
      <c r="BV26" s="429" t="s">
        <v>177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3550</v>
      </c>
      <c r="R27" s="481"/>
      <c r="S27" s="481"/>
      <c r="T27" s="481"/>
      <c r="U27" s="481"/>
      <c r="V27" s="523"/>
      <c r="W27" s="582"/>
      <c r="X27" s="570"/>
      <c r="Y27" s="571"/>
      <c r="Z27" s="479" t="s">
        <v>183</v>
      </c>
      <c r="AA27" s="459"/>
      <c r="AB27" s="459"/>
      <c r="AC27" s="459"/>
      <c r="AD27" s="459"/>
      <c r="AE27" s="459"/>
      <c r="AF27" s="459"/>
      <c r="AG27" s="460"/>
      <c r="AH27" s="480" t="s">
        <v>139</v>
      </c>
      <c r="AI27" s="481"/>
      <c r="AJ27" s="481"/>
      <c r="AK27" s="481"/>
      <c r="AL27" s="523"/>
      <c r="AM27" s="480" t="s">
        <v>177</v>
      </c>
      <c r="AN27" s="481"/>
      <c r="AO27" s="481"/>
      <c r="AP27" s="481"/>
      <c r="AQ27" s="481"/>
      <c r="AR27" s="523"/>
      <c r="AS27" s="480" t="s">
        <v>177</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129435</v>
      </c>
      <c r="BO27" s="606"/>
      <c r="BP27" s="606"/>
      <c r="BQ27" s="606"/>
      <c r="BR27" s="606"/>
      <c r="BS27" s="606"/>
      <c r="BT27" s="606"/>
      <c r="BU27" s="607"/>
      <c r="BV27" s="605">
        <v>129319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3160</v>
      </c>
      <c r="R28" s="481"/>
      <c r="S28" s="481"/>
      <c r="T28" s="481"/>
      <c r="U28" s="481"/>
      <c r="V28" s="523"/>
      <c r="W28" s="582"/>
      <c r="X28" s="570"/>
      <c r="Y28" s="571"/>
      <c r="Z28" s="479" t="s">
        <v>186</v>
      </c>
      <c r="AA28" s="459"/>
      <c r="AB28" s="459"/>
      <c r="AC28" s="459"/>
      <c r="AD28" s="459"/>
      <c r="AE28" s="459"/>
      <c r="AF28" s="459"/>
      <c r="AG28" s="460"/>
      <c r="AH28" s="480" t="s">
        <v>177</v>
      </c>
      <c r="AI28" s="481"/>
      <c r="AJ28" s="481"/>
      <c r="AK28" s="481"/>
      <c r="AL28" s="523"/>
      <c r="AM28" s="480" t="s">
        <v>177</v>
      </c>
      <c r="AN28" s="481"/>
      <c r="AO28" s="481"/>
      <c r="AP28" s="481"/>
      <c r="AQ28" s="481"/>
      <c r="AR28" s="523"/>
      <c r="AS28" s="480" t="s">
        <v>177</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782191</v>
      </c>
      <c r="BO28" s="393"/>
      <c r="BP28" s="393"/>
      <c r="BQ28" s="393"/>
      <c r="BR28" s="393"/>
      <c r="BS28" s="393"/>
      <c r="BT28" s="393"/>
      <c r="BU28" s="394"/>
      <c r="BV28" s="392">
        <v>837686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8</v>
      </c>
      <c r="M29" s="481"/>
      <c r="N29" s="481"/>
      <c r="O29" s="481"/>
      <c r="P29" s="523"/>
      <c r="Q29" s="480">
        <v>3010</v>
      </c>
      <c r="R29" s="481"/>
      <c r="S29" s="481"/>
      <c r="T29" s="481"/>
      <c r="U29" s="481"/>
      <c r="V29" s="523"/>
      <c r="W29" s="583"/>
      <c r="X29" s="584"/>
      <c r="Y29" s="585"/>
      <c r="Z29" s="479" t="s">
        <v>189</v>
      </c>
      <c r="AA29" s="459"/>
      <c r="AB29" s="459"/>
      <c r="AC29" s="459"/>
      <c r="AD29" s="459"/>
      <c r="AE29" s="459"/>
      <c r="AF29" s="459"/>
      <c r="AG29" s="460"/>
      <c r="AH29" s="480">
        <v>86</v>
      </c>
      <c r="AI29" s="481"/>
      <c r="AJ29" s="481"/>
      <c r="AK29" s="481"/>
      <c r="AL29" s="523"/>
      <c r="AM29" s="480">
        <v>267116</v>
      </c>
      <c r="AN29" s="481"/>
      <c r="AO29" s="481"/>
      <c r="AP29" s="481"/>
      <c r="AQ29" s="481"/>
      <c r="AR29" s="523"/>
      <c r="AS29" s="480">
        <v>3106</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83304</v>
      </c>
      <c r="BO29" s="430"/>
      <c r="BP29" s="430"/>
      <c r="BQ29" s="430"/>
      <c r="BR29" s="430"/>
      <c r="BS29" s="430"/>
      <c r="BT29" s="430"/>
      <c r="BU29" s="431"/>
      <c r="BV29" s="429">
        <v>83295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97.3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1136637</v>
      </c>
      <c r="BO30" s="606"/>
      <c r="BP30" s="606"/>
      <c r="BQ30" s="606"/>
      <c r="BR30" s="606"/>
      <c r="BS30" s="606"/>
      <c r="BT30" s="606"/>
      <c r="BU30" s="607"/>
      <c r="BV30" s="605">
        <v>1178946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203</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茨城県市町村総合事務組合（一般会計）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五霞まちづくり交流センター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茨城県市町村総合事務組合（県民交通災害共済事業特別会計）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茨城租税債権管理機構（一般会計）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茨城県後期高齢者医療広域連合（一般会計）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茨城県後期高齢者医療広域連合（後期高齢医療特別会計）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さしま環境管理事務組合（一般会計）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さしま環境管理事務組合（清水丘聖地霊園管理事業特別会計）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茨城西南地方広域市町村圏事務組合（一般会計）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茨城西南地方広域市町村圏事務組合（利根老人ホーム事業特別会計）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茨城西南地方広域市町村圏事務組合（特殊湛水防除事業特別会計）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I8kDhNhYmVyelqx9ly7n8+pNfx/tem8VGKv1Bvey/6HlGOqeVxkQnfMFKszbxwTnHU99V3zCalOzs+sklPQqew==" saltValue="YzHHr9IrneYZkrcC7g7I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556</v>
      </c>
      <c r="D34" s="1210"/>
      <c r="E34" s="1211"/>
      <c r="F34" s="32">
        <v>15.23</v>
      </c>
      <c r="G34" s="33">
        <v>10.64</v>
      </c>
      <c r="H34" s="33">
        <v>5.25</v>
      </c>
      <c r="I34" s="33">
        <v>12.4</v>
      </c>
      <c r="J34" s="34">
        <v>13.19</v>
      </c>
      <c r="K34" s="22"/>
      <c r="L34" s="22"/>
      <c r="M34" s="22"/>
      <c r="N34" s="22"/>
      <c r="O34" s="22"/>
      <c r="P34" s="22"/>
    </row>
    <row r="35" spans="1:16" ht="39" customHeight="1" x14ac:dyDescent="0.15">
      <c r="A35" s="22"/>
      <c r="B35" s="35"/>
      <c r="C35" s="1204" t="s">
        <v>557</v>
      </c>
      <c r="D35" s="1205"/>
      <c r="E35" s="1206"/>
      <c r="F35" s="36">
        <v>10.49</v>
      </c>
      <c r="G35" s="37">
        <v>8.99</v>
      </c>
      <c r="H35" s="37">
        <v>6.39</v>
      </c>
      <c r="I35" s="37">
        <v>7.07</v>
      </c>
      <c r="J35" s="38">
        <v>7.02</v>
      </c>
      <c r="K35" s="22"/>
      <c r="L35" s="22"/>
      <c r="M35" s="22"/>
      <c r="N35" s="22"/>
      <c r="O35" s="22"/>
      <c r="P35" s="22"/>
    </row>
    <row r="36" spans="1:16" ht="39" customHeight="1" x14ac:dyDescent="0.15">
      <c r="A36" s="22"/>
      <c r="B36" s="35"/>
      <c r="C36" s="1204" t="s">
        <v>558</v>
      </c>
      <c r="D36" s="1205"/>
      <c r="E36" s="1206"/>
      <c r="F36" s="36">
        <v>0.73</v>
      </c>
      <c r="G36" s="37">
        <v>0.1</v>
      </c>
      <c r="H36" s="37">
        <v>0.31</v>
      </c>
      <c r="I36" s="37">
        <v>0.03</v>
      </c>
      <c r="J36" s="38">
        <v>1.49</v>
      </c>
      <c r="K36" s="22"/>
      <c r="L36" s="22"/>
      <c r="M36" s="22"/>
      <c r="N36" s="22"/>
      <c r="O36" s="22"/>
      <c r="P36" s="22"/>
    </row>
    <row r="37" spans="1:16" ht="39" customHeight="1" x14ac:dyDescent="0.15">
      <c r="A37" s="22"/>
      <c r="B37" s="35"/>
      <c r="C37" s="1204" t="s">
        <v>559</v>
      </c>
      <c r="D37" s="1205"/>
      <c r="E37" s="1206"/>
      <c r="F37" s="36">
        <v>0.18</v>
      </c>
      <c r="G37" s="37">
        <v>0.2</v>
      </c>
      <c r="H37" s="37">
        <v>0.18</v>
      </c>
      <c r="I37" s="37">
        <v>0.24</v>
      </c>
      <c r="J37" s="38">
        <v>1.46</v>
      </c>
      <c r="K37" s="22"/>
      <c r="L37" s="22"/>
      <c r="M37" s="22"/>
      <c r="N37" s="22"/>
      <c r="O37" s="22"/>
      <c r="P37" s="22"/>
    </row>
    <row r="38" spans="1:16" ht="39" customHeight="1" x14ac:dyDescent="0.15">
      <c r="A38" s="22"/>
      <c r="B38" s="35"/>
      <c r="C38" s="1204" t="s">
        <v>560</v>
      </c>
      <c r="D38" s="1205"/>
      <c r="E38" s="1206"/>
      <c r="F38" s="36">
        <v>0.03</v>
      </c>
      <c r="G38" s="37">
        <v>0.03</v>
      </c>
      <c r="H38" s="37">
        <v>0.03</v>
      </c>
      <c r="I38" s="37">
        <v>0.03</v>
      </c>
      <c r="J38" s="38">
        <v>0.23</v>
      </c>
      <c r="K38" s="22"/>
      <c r="L38" s="22"/>
      <c r="M38" s="22"/>
      <c r="N38" s="22"/>
      <c r="O38" s="22"/>
      <c r="P38" s="22"/>
    </row>
    <row r="39" spans="1:16" ht="39" customHeight="1" x14ac:dyDescent="0.15">
      <c r="A39" s="22"/>
      <c r="B39" s="35"/>
      <c r="C39" s="1204" t="s">
        <v>561</v>
      </c>
      <c r="D39" s="1205"/>
      <c r="E39" s="1206"/>
      <c r="F39" s="36">
        <v>0.62</v>
      </c>
      <c r="G39" s="37">
        <v>2.54</v>
      </c>
      <c r="H39" s="37">
        <v>2.92</v>
      </c>
      <c r="I39" s="37">
        <v>1.28</v>
      </c>
      <c r="J39" s="38">
        <v>0.09</v>
      </c>
      <c r="K39" s="22"/>
      <c r="L39" s="22"/>
      <c r="M39" s="22"/>
      <c r="N39" s="22"/>
      <c r="O39" s="22"/>
      <c r="P39" s="22"/>
    </row>
    <row r="40" spans="1:16" ht="39" customHeight="1" x14ac:dyDescent="0.15">
      <c r="A40" s="22"/>
      <c r="B40" s="35"/>
      <c r="C40" s="1204" t="s">
        <v>562</v>
      </c>
      <c r="D40" s="1205"/>
      <c r="E40" s="1206"/>
      <c r="F40" s="36">
        <v>0</v>
      </c>
      <c r="G40" s="37">
        <v>0.01</v>
      </c>
      <c r="H40" s="37">
        <v>0.01</v>
      </c>
      <c r="I40" s="37">
        <v>0.01</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563</v>
      </c>
      <c r="D42" s="1205"/>
      <c r="E42" s="1206"/>
      <c r="F42" s="36" t="s">
        <v>506</v>
      </c>
      <c r="G42" s="37" t="s">
        <v>506</v>
      </c>
      <c r="H42" s="37" t="s">
        <v>506</v>
      </c>
      <c r="I42" s="37" t="s">
        <v>506</v>
      </c>
      <c r="J42" s="38" t="s">
        <v>506</v>
      </c>
      <c r="K42" s="22"/>
      <c r="L42" s="22"/>
      <c r="M42" s="22"/>
      <c r="N42" s="22"/>
      <c r="O42" s="22"/>
      <c r="P42" s="22"/>
    </row>
    <row r="43" spans="1:16" ht="39" customHeight="1" thickBot="1" x14ac:dyDescent="0.2">
      <c r="A43" s="22"/>
      <c r="B43" s="40"/>
      <c r="C43" s="1207" t="s">
        <v>564</v>
      </c>
      <c r="D43" s="1208"/>
      <c r="E43" s="1209"/>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GY79+Cx2D6G4/JRcaiFcIRT1zA0mAHd8GOsj81phCT/8IVsMgJ8SHM8UB/CqyDE1ZKTDHGh8imfnbFUXV1dxw==" saltValue="T5dizmjQK6FKSiOMlGeU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332</v>
      </c>
      <c r="L45" s="60">
        <v>304</v>
      </c>
      <c r="M45" s="60">
        <v>318</v>
      </c>
      <c r="N45" s="60">
        <v>335</v>
      </c>
      <c r="O45" s="61">
        <v>357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506</v>
      </c>
      <c r="L46" s="64" t="s">
        <v>506</v>
      </c>
      <c r="M46" s="64" t="s">
        <v>506</v>
      </c>
      <c r="N46" s="64" t="s">
        <v>506</v>
      </c>
      <c r="O46" s="65" t="s">
        <v>506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506</v>
      </c>
      <c r="L47" s="64" t="s">
        <v>506</v>
      </c>
      <c r="M47" s="64" t="s">
        <v>506</v>
      </c>
      <c r="N47" s="64" t="s">
        <v>506</v>
      </c>
      <c r="O47" s="65" t="s">
        <v>506</v>
      </c>
      <c r="P47" s="48"/>
      <c r="Q47" s="48"/>
      <c r="R47" s="48"/>
      <c r="S47" s="48"/>
      <c r="T47" s="48"/>
      <c r="U47" s="48"/>
    </row>
    <row r="48" spans="1:21" ht="30.75" customHeight="1" x14ac:dyDescent="0.15">
      <c r="A48" s="48"/>
      <c r="B48" s="1214"/>
      <c r="C48" s="1215"/>
      <c r="D48" s="62"/>
      <c r="E48" s="1220" t="s">
        <v>15</v>
      </c>
      <c r="F48" s="1220"/>
      <c r="G48" s="1220"/>
      <c r="H48" s="1220"/>
      <c r="I48" s="1220"/>
      <c r="J48" s="1221"/>
      <c r="K48" s="63">
        <v>267</v>
      </c>
      <c r="L48" s="64">
        <v>316</v>
      </c>
      <c r="M48" s="64">
        <v>276</v>
      </c>
      <c r="N48" s="64">
        <v>272</v>
      </c>
      <c r="O48" s="65">
        <v>243</v>
      </c>
      <c r="P48" s="48"/>
      <c r="Q48" s="48"/>
      <c r="R48" s="48"/>
      <c r="S48" s="48"/>
      <c r="T48" s="48"/>
      <c r="U48" s="48"/>
    </row>
    <row r="49" spans="1:21" ht="30.75" customHeight="1" x14ac:dyDescent="0.15">
      <c r="A49" s="48"/>
      <c r="B49" s="1214"/>
      <c r="C49" s="1215"/>
      <c r="D49" s="62"/>
      <c r="E49" s="1220" t="s">
        <v>16</v>
      </c>
      <c r="F49" s="1220"/>
      <c r="G49" s="1220"/>
      <c r="H49" s="1220"/>
      <c r="I49" s="1220"/>
      <c r="J49" s="1221"/>
      <c r="K49" s="63">
        <v>61</v>
      </c>
      <c r="L49" s="64">
        <v>62</v>
      </c>
      <c r="M49" s="64">
        <v>61</v>
      </c>
      <c r="N49" s="64">
        <v>63</v>
      </c>
      <c r="O49" s="65">
        <v>59</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506</v>
      </c>
      <c r="L50" s="64" t="s">
        <v>506</v>
      </c>
      <c r="M50" s="64" t="s">
        <v>506</v>
      </c>
      <c r="N50" s="64" t="s">
        <v>506</v>
      </c>
      <c r="O50" s="65" t="s">
        <v>506</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506</v>
      </c>
      <c r="L51" s="64" t="s">
        <v>506</v>
      </c>
      <c r="M51" s="64" t="s">
        <v>506</v>
      </c>
      <c r="N51" s="64" t="s">
        <v>506</v>
      </c>
      <c r="O51" s="65" t="s">
        <v>506</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436</v>
      </c>
      <c r="L52" s="64">
        <v>441</v>
      </c>
      <c r="M52" s="64">
        <v>445</v>
      </c>
      <c r="N52" s="64">
        <v>453</v>
      </c>
      <c r="O52" s="65">
        <v>450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224</v>
      </c>
      <c r="L53" s="69">
        <v>241</v>
      </c>
      <c r="M53" s="69">
        <v>210</v>
      </c>
      <c r="N53" s="69">
        <v>217</v>
      </c>
      <c r="O53" s="70">
        <v>209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587</v>
      </c>
      <c r="L57" s="84" t="s">
        <v>588</v>
      </c>
      <c r="M57" s="84" t="s">
        <v>587</v>
      </c>
      <c r="N57" s="84" t="s">
        <v>587</v>
      </c>
      <c r="O57" s="85" t="s">
        <v>587</v>
      </c>
    </row>
    <row r="58" spans="1:21" ht="31.5" customHeight="1" thickBot="1" x14ac:dyDescent="0.2">
      <c r="B58" s="1230"/>
      <c r="C58" s="1231"/>
      <c r="D58" s="1235" t="s">
        <v>27</v>
      </c>
      <c r="E58" s="1236"/>
      <c r="F58" s="1236"/>
      <c r="G58" s="1236"/>
      <c r="H58" s="1236"/>
      <c r="I58" s="1236"/>
      <c r="J58" s="1237"/>
      <c r="K58" s="86" t="s">
        <v>587</v>
      </c>
      <c r="L58" s="87" t="s">
        <v>588</v>
      </c>
      <c r="M58" s="87" t="s">
        <v>587</v>
      </c>
      <c r="N58" s="87" t="s">
        <v>587</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6JozqpZYz5qYEOPaWA4Bq8bB6RWoeGgKUDnFoydhXcuxKX6AGgIa/YHoG4mT3liPCVwMwDPxWelUh+VFj/JA==" saltValue="27TCxkTRIC4BzJWTUtYn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38" t="s">
        <v>30</v>
      </c>
      <c r="C41" s="1239"/>
      <c r="D41" s="102"/>
      <c r="E41" s="1244" t="s">
        <v>31</v>
      </c>
      <c r="F41" s="1244"/>
      <c r="G41" s="1244"/>
      <c r="H41" s="1245"/>
      <c r="I41" s="103">
        <v>3728</v>
      </c>
      <c r="J41" s="104">
        <v>3718</v>
      </c>
      <c r="K41" s="104">
        <v>3671</v>
      </c>
      <c r="L41" s="104">
        <v>3621</v>
      </c>
      <c r="M41" s="105">
        <v>3612</v>
      </c>
    </row>
    <row r="42" spans="2:13" ht="27.75" customHeight="1" x14ac:dyDescent="0.15">
      <c r="B42" s="1240"/>
      <c r="C42" s="1241"/>
      <c r="D42" s="106"/>
      <c r="E42" s="1246" t="s">
        <v>32</v>
      </c>
      <c r="F42" s="1246"/>
      <c r="G42" s="1246"/>
      <c r="H42" s="1247"/>
      <c r="I42" s="107" t="s">
        <v>506</v>
      </c>
      <c r="J42" s="108" t="s">
        <v>506</v>
      </c>
      <c r="K42" s="108" t="s">
        <v>506</v>
      </c>
      <c r="L42" s="108" t="s">
        <v>506</v>
      </c>
      <c r="M42" s="109" t="s">
        <v>506</v>
      </c>
    </row>
    <row r="43" spans="2:13" ht="27.75" customHeight="1" x14ac:dyDescent="0.15">
      <c r="B43" s="1240"/>
      <c r="C43" s="1241"/>
      <c r="D43" s="106"/>
      <c r="E43" s="1246" t="s">
        <v>33</v>
      </c>
      <c r="F43" s="1246"/>
      <c r="G43" s="1246"/>
      <c r="H43" s="1247"/>
      <c r="I43" s="107">
        <v>3788</v>
      </c>
      <c r="J43" s="108">
        <v>3741</v>
      </c>
      <c r="K43" s="108">
        <v>3651</v>
      </c>
      <c r="L43" s="108">
        <v>3616</v>
      </c>
      <c r="M43" s="109">
        <v>3236</v>
      </c>
    </row>
    <row r="44" spans="2:13" ht="27.75" customHeight="1" x14ac:dyDescent="0.15">
      <c r="B44" s="1240"/>
      <c r="C44" s="1241"/>
      <c r="D44" s="106"/>
      <c r="E44" s="1246" t="s">
        <v>34</v>
      </c>
      <c r="F44" s="1246"/>
      <c r="G44" s="1246"/>
      <c r="H44" s="1247"/>
      <c r="I44" s="107">
        <v>319</v>
      </c>
      <c r="J44" s="108">
        <v>276</v>
      </c>
      <c r="K44" s="108">
        <v>230</v>
      </c>
      <c r="L44" s="108">
        <v>184</v>
      </c>
      <c r="M44" s="109">
        <v>135</v>
      </c>
    </row>
    <row r="45" spans="2:13" ht="27.75" customHeight="1" x14ac:dyDescent="0.15">
      <c r="B45" s="1240"/>
      <c r="C45" s="1241"/>
      <c r="D45" s="106"/>
      <c r="E45" s="1246" t="s">
        <v>35</v>
      </c>
      <c r="F45" s="1246"/>
      <c r="G45" s="1246"/>
      <c r="H45" s="1247"/>
      <c r="I45" s="107">
        <v>986</v>
      </c>
      <c r="J45" s="108">
        <v>888</v>
      </c>
      <c r="K45" s="108">
        <v>828</v>
      </c>
      <c r="L45" s="108">
        <v>776</v>
      </c>
      <c r="M45" s="109">
        <v>876</v>
      </c>
    </row>
    <row r="46" spans="2:13" ht="27.75" customHeight="1" x14ac:dyDescent="0.15">
      <c r="B46" s="1240"/>
      <c r="C46" s="1241"/>
      <c r="D46" s="110"/>
      <c r="E46" s="1246" t="s">
        <v>36</v>
      </c>
      <c r="F46" s="1246"/>
      <c r="G46" s="1246"/>
      <c r="H46" s="1247"/>
      <c r="I46" s="107" t="s">
        <v>506</v>
      </c>
      <c r="J46" s="108" t="s">
        <v>506</v>
      </c>
      <c r="K46" s="108" t="s">
        <v>506</v>
      </c>
      <c r="L46" s="108" t="s">
        <v>506</v>
      </c>
      <c r="M46" s="109" t="s">
        <v>506</v>
      </c>
    </row>
    <row r="47" spans="2:13" ht="27.75" customHeight="1" x14ac:dyDescent="0.15">
      <c r="B47" s="1240"/>
      <c r="C47" s="1241"/>
      <c r="D47" s="111"/>
      <c r="E47" s="1248" t="s">
        <v>37</v>
      </c>
      <c r="F47" s="1249"/>
      <c r="G47" s="1249"/>
      <c r="H47" s="1250"/>
      <c r="I47" s="107" t="s">
        <v>506</v>
      </c>
      <c r="J47" s="108" t="s">
        <v>506</v>
      </c>
      <c r="K47" s="108" t="s">
        <v>506</v>
      </c>
      <c r="L47" s="108" t="s">
        <v>506</v>
      </c>
      <c r="M47" s="109" t="s">
        <v>506</v>
      </c>
    </row>
    <row r="48" spans="2:13" ht="27.75" customHeight="1" x14ac:dyDescent="0.15">
      <c r="B48" s="1240"/>
      <c r="C48" s="1241"/>
      <c r="D48" s="106"/>
      <c r="E48" s="1246" t="s">
        <v>38</v>
      </c>
      <c r="F48" s="1246"/>
      <c r="G48" s="1246"/>
      <c r="H48" s="1247"/>
      <c r="I48" s="107" t="s">
        <v>506</v>
      </c>
      <c r="J48" s="108" t="s">
        <v>506</v>
      </c>
      <c r="K48" s="108" t="s">
        <v>506</v>
      </c>
      <c r="L48" s="108" t="s">
        <v>506</v>
      </c>
      <c r="M48" s="109" t="s">
        <v>506</v>
      </c>
    </row>
    <row r="49" spans="2:13" ht="27.75" customHeight="1" x14ac:dyDescent="0.15">
      <c r="B49" s="1242"/>
      <c r="C49" s="1243"/>
      <c r="D49" s="106"/>
      <c r="E49" s="1246" t="s">
        <v>39</v>
      </c>
      <c r="F49" s="1246"/>
      <c r="G49" s="1246"/>
      <c r="H49" s="1247"/>
      <c r="I49" s="107" t="s">
        <v>506</v>
      </c>
      <c r="J49" s="108" t="s">
        <v>506</v>
      </c>
      <c r="K49" s="108" t="s">
        <v>506</v>
      </c>
      <c r="L49" s="108" t="s">
        <v>506</v>
      </c>
      <c r="M49" s="109" t="s">
        <v>506</v>
      </c>
    </row>
    <row r="50" spans="2:13" ht="27.75" customHeight="1" x14ac:dyDescent="0.15">
      <c r="B50" s="1251" t="s">
        <v>40</v>
      </c>
      <c r="C50" s="1252"/>
      <c r="D50" s="112"/>
      <c r="E50" s="1246" t="s">
        <v>41</v>
      </c>
      <c r="F50" s="1246"/>
      <c r="G50" s="1246"/>
      <c r="H50" s="1247"/>
      <c r="I50" s="107">
        <v>2556</v>
      </c>
      <c r="J50" s="108">
        <v>2568</v>
      </c>
      <c r="K50" s="108">
        <v>2783</v>
      </c>
      <c r="L50" s="108">
        <v>2073</v>
      </c>
      <c r="M50" s="109">
        <v>2026</v>
      </c>
    </row>
    <row r="51" spans="2:13" ht="27.75" customHeight="1" x14ac:dyDescent="0.15">
      <c r="B51" s="1240"/>
      <c r="C51" s="1241"/>
      <c r="D51" s="106"/>
      <c r="E51" s="1246" t="s">
        <v>42</v>
      </c>
      <c r="F51" s="1246"/>
      <c r="G51" s="1246"/>
      <c r="H51" s="1247"/>
      <c r="I51" s="107">
        <v>18</v>
      </c>
      <c r="J51" s="108">
        <v>14</v>
      </c>
      <c r="K51" s="108">
        <v>1</v>
      </c>
      <c r="L51" s="108">
        <v>0</v>
      </c>
      <c r="M51" s="109">
        <v>0</v>
      </c>
    </row>
    <row r="52" spans="2:13" ht="27.75" customHeight="1" x14ac:dyDescent="0.15">
      <c r="B52" s="1242"/>
      <c r="C52" s="1243"/>
      <c r="D52" s="106"/>
      <c r="E52" s="1246" t="s">
        <v>43</v>
      </c>
      <c r="F52" s="1246"/>
      <c r="G52" s="1246"/>
      <c r="H52" s="1247"/>
      <c r="I52" s="107">
        <v>5533</v>
      </c>
      <c r="J52" s="108">
        <v>5372</v>
      </c>
      <c r="K52" s="108">
        <v>5261</v>
      </c>
      <c r="L52" s="108">
        <v>5121</v>
      </c>
      <c r="M52" s="109">
        <v>4481</v>
      </c>
    </row>
    <row r="53" spans="2:13" ht="27.75" customHeight="1" thickBot="1" x14ac:dyDescent="0.2">
      <c r="B53" s="1253" t="s">
        <v>44</v>
      </c>
      <c r="C53" s="1254"/>
      <c r="D53" s="113"/>
      <c r="E53" s="1255" t="s">
        <v>45</v>
      </c>
      <c r="F53" s="1255"/>
      <c r="G53" s="1255"/>
      <c r="H53" s="1256"/>
      <c r="I53" s="114">
        <v>714</v>
      </c>
      <c r="J53" s="115">
        <v>670</v>
      </c>
      <c r="K53" s="115">
        <v>336</v>
      </c>
      <c r="L53" s="115">
        <v>1003</v>
      </c>
      <c r="M53" s="116">
        <v>1352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khuiOxcSxD6K3xSAz1CJ+U46qf7rL1EscqnbLvPnlspADP/PN4kJTmqljNis08r+uKvvu5QwlESsrDmF6dGag==" saltValue="nSsiUuYHlVJVUc8370Sa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48</v>
      </c>
      <c r="D55" s="1265"/>
      <c r="E55" s="1266"/>
      <c r="F55" s="128">
        <v>1390</v>
      </c>
      <c r="G55" s="128">
        <v>838</v>
      </c>
      <c r="H55" s="129">
        <v>782</v>
      </c>
    </row>
    <row r="56" spans="2:8" ht="52.5" customHeight="1" x14ac:dyDescent="0.15">
      <c r="B56" s="130"/>
      <c r="C56" s="1267" t="s">
        <v>49</v>
      </c>
      <c r="D56" s="1267"/>
      <c r="E56" s="1268"/>
      <c r="F56" s="131">
        <v>83</v>
      </c>
      <c r="G56" s="131">
        <v>83</v>
      </c>
      <c r="H56" s="132">
        <v>83</v>
      </c>
    </row>
    <row r="57" spans="2:8" ht="53.25" customHeight="1" x14ac:dyDescent="0.15">
      <c r="B57" s="130"/>
      <c r="C57" s="1269" t="s">
        <v>50</v>
      </c>
      <c r="D57" s="1269"/>
      <c r="E57" s="1270"/>
      <c r="F57" s="133">
        <v>1049</v>
      </c>
      <c r="G57" s="133">
        <v>1179</v>
      </c>
      <c r="H57" s="134">
        <v>1137</v>
      </c>
    </row>
    <row r="58" spans="2:8" ht="45.75" customHeight="1" x14ac:dyDescent="0.15">
      <c r="B58" s="135"/>
      <c r="C58" s="1257" t="s">
        <v>582</v>
      </c>
      <c r="D58" s="1258"/>
      <c r="E58" s="1259"/>
      <c r="F58" s="136">
        <v>581</v>
      </c>
      <c r="G58" s="136">
        <v>495</v>
      </c>
      <c r="H58" s="137">
        <v>497</v>
      </c>
    </row>
    <row r="59" spans="2:8" ht="45.75" customHeight="1" x14ac:dyDescent="0.15">
      <c r="B59" s="135"/>
      <c r="C59" s="1257" t="s">
        <v>583</v>
      </c>
      <c r="D59" s="1258"/>
      <c r="E59" s="1259"/>
      <c r="F59" s="136">
        <v>200</v>
      </c>
      <c r="G59" s="136">
        <v>400</v>
      </c>
      <c r="H59" s="137">
        <v>335</v>
      </c>
    </row>
    <row r="60" spans="2:8" ht="45.75" customHeight="1" x14ac:dyDescent="0.15">
      <c r="B60" s="135"/>
      <c r="C60" s="1257" t="s">
        <v>584</v>
      </c>
      <c r="D60" s="1258"/>
      <c r="E60" s="1259"/>
      <c r="F60" s="136">
        <v>168</v>
      </c>
      <c r="G60" s="136">
        <v>168</v>
      </c>
      <c r="H60" s="137">
        <v>168</v>
      </c>
    </row>
    <row r="61" spans="2:8" ht="45.75" customHeight="1" x14ac:dyDescent="0.15">
      <c r="B61" s="135"/>
      <c r="C61" s="1257" t="s">
        <v>586</v>
      </c>
      <c r="D61" s="1258"/>
      <c r="E61" s="1259"/>
      <c r="F61" s="136">
        <v>129</v>
      </c>
      <c r="G61" s="136">
        <v>129</v>
      </c>
      <c r="H61" s="137">
        <v>129</v>
      </c>
    </row>
    <row r="62" spans="2:8" ht="45.75" customHeight="1" thickBot="1" x14ac:dyDescent="0.2">
      <c r="B62" s="138"/>
      <c r="C62" s="1260" t="s">
        <v>585</v>
      </c>
      <c r="D62" s="1261"/>
      <c r="E62" s="1262"/>
      <c r="F62" s="139">
        <v>35</v>
      </c>
      <c r="G62" s="139">
        <v>51</v>
      </c>
      <c r="H62" s="140">
        <v>73</v>
      </c>
    </row>
    <row r="63" spans="2:8" ht="52.5" customHeight="1" thickBot="1" x14ac:dyDescent="0.2">
      <c r="B63" s="141"/>
      <c r="C63" s="1263" t="s">
        <v>51</v>
      </c>
      <c r="D63" s="1263"/>
      <c r="E63" s="1264"/>
      <c r="F63" s="142">
        <v>2522</v>
      </c>
      <c r="G63" s="142">
        <v>2100</v>
      </c>
      <c r="H63" s="143">
        <v>2002</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sheetData>
  <sheetProtection algorithmName="SHA-512" hashValue="Tc2u5p/S1xTdykwCQtmt5m6gDAjhHrZqTQ1FLGKyXUd8lqr/eygikZiZ355sXdn9D0Pds/k7uNJCiHniPwWT3Q==" saltValue="zdFEjYFMt4jc+EGsaNlh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65160</v>
      </c>
      <c r="E3" s="162"/>
      <c r="F3" s="163">
        <v>128611</v>
      </c>
      <c r="G3" s="164"/>
      <c r="H3" s="165"/>
    </row>
    <row r="4" spans="1:8" x14ac:dyDescent="0.15">
      <c r="A4" s="166"/>
      <c r="B4" s="167"/>
      <c r="C4" s="168"/>
      <c r="D4" s="169">
        <v>28742</v>
      </c>
      <c r="E4" s="170"/>
      <c r="F4" s="171">
        <v>61552</v>
      </c>
      <c r="G4" s="172"/>
      <c r="H4" s="173"/>
    </row>
    <row r="5" spans="1:8" x14ac:dyDescent="0.15">
      <c r="A5" s="154" t="s">
        <v>540</v>
      </c>
      <c r="B5" s="159"/>
      <c r="C5" s="160"/>
      <c r="D5" s="161">
        <v>54288</v>
      </c>
      <c r="E5" s="162"/>
      <c r="F5" s="163">
        <v>138651</v>
      </c>
      <c r="G5" s="164"/>
      <c r="H5" s="165"/>
    </row>
    <row r="6" spans="1:8" x14ac:dyDescent="0.15">
      <c r="A6" s="166"/>
      <c r="B6" s="167"/>
      <c r="C6" s="168"/>
      <c r="D6" s="169">
        <v>28521</v>
      </c>
      <c r="E6" s="170"/>
      <c r="F6" s="171">
        <v>71211</v>
      </c>
      <c r="G6" s="172"/>
      <c r="H6" s="173"/>
    </row>
    <row r="7" spans="1:8" x14ac:dyDescent="0.15">
      <c r="A7" s="154" t="s">
        <v>541</v>
      </c>
      <c r="B7" s="159"/>
      <c r="C7" s="160"/>
      <c r="D7" s="161">
        <v>27144</v>
      </c>
      <c r="E7" s="162"/>
      <c r="F7" s="163">
        <v>122882</v>
      </c>
      <c r="G7" s="164"/>
      <c r="H7" s="165"/>
    </row>
    <row r="8" spans="1:8" x14ac:dyDescent="0.15">
      <c r="A8" s="166"/>
      <c r="B8" s="167"/>
      <c r="C8" s="168"/>
      <c r="D8" s="169">
        <v>9824</v>
      </c>
      <c r="E8" s="170"/>
      <c r="F8" s="171">
        <v>65785</v>
      </c>
      <c r="G8" s="172"/>
      <c r="H8" s="173"/>
    </row>
    <row r="9" spans="1:8" x14ac:dyDescent="0.15">
      <c r="A9" s="154" t="s">
        <v>542</v>
      </c>
      <c r="B9" s="159"/>
      <c r="C9" s="160"/>
      <c r="D9" s="161">
        <v>26633</v>
      </c>
      <c r="E9" s="162"/>
      <c r="F9" s="163">
        <v>114790</v>
      </c>
      <c r="G9" s="164"/>
      <c r="H9" s="165"/>
    </row>
    <row r="10" spans="1:8" x14ac:dyDescent="0.15">
      <c r="A10" s="166"/>
      <c r="B10" s="167"/>
      <c r="C10" s="168"/>
      <c r="D10" s="169">
        <v>16109</v>
      </c>
      <c r="E10" s="170"/>
      <c r="F10" s="171">
        <v>55601</v>
      </c>
      <c r="G10" s="172"/>
      <c r="H10" s="173"/>
    </row>
    <row r="11" spans="1:8" x14ac:dyDescent="0.15">
      <c r="A11" s="154" t="s">
        <v>543</v>
      </c>
      <c r="B11" s="159"/>
      <c r="C11" s="160"/>
      <c r="D11" s="161">
        <v>35833</v>
      </c>
      <c r="E11" s="162"/>
      <c r="F11" s="163">
        <v>126262</v>
      </c>
      <c r="G11" s="164"/>
      <c r="H11" s="165"/>
    </row>
    <row r="12" spans="1:8" x14ac:dyDescent="0.15">
      <c r="A12" s="166"/>
      <c r="B12" s="167"/>
      <c r="C12" s="174"/>
      <c r="D12" s="169">
        <v>26219</v>
      </c>
      <c r="E12" s="170"/>
      <c r="F12" s="171">
        <v>56769</v>
      </c>
      <c r="G12" s="172"/>
      <c r="H12" s="173"/>
    </row>
    <row r="13" spans="1:8" x14ac:dyDescent="0.15">
      <c r="A13" s="154"/>
      <c r="B13" s="159"/>
      <c r="C13" s="175"/>
      <c r="D13" s="176">
        <v>41812</v>
      </c>
      <c r="E13" s="177"/>
      <c r="F13" s="178">
        <v>126239</v>
      </c>
      <c r="G13" s="179"/>
      <c r="H13" s="165"/>
    </row>
    <row r="14" spans="1:8" x14ac:dyDescent="0.15">
      <c r="A14" s="166"/>
      <c r="B14" s="167"/>
      <c r="C14" s="168"/>
      <c r="D14" s="169">
        <v>21883</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15.24</v>
      </c>
      <c r="C19" s="180">
        <f>ROUND(VALUE(SUBSTITUTE(実質収支比率等に係る経年分析!G$48,"▲","-")),2)</f>
        <v>10.64</v>
      </c>
      <c r="D19" s="180">
        <f>ROUND(VALUE(SUBSTITUTE(実質収支比率等に係る経年分析!H$48,"▲","-")),2)</f>
        <v>5.26</v>
      </c>
      <c r="E19" s="180">
        <f>ROUND(VALUE(SUBSTITUTE(実質収支比率等に係る経年分析!I$48,"▲","-")),2)</f>
        <v>12.41</v>
      </c>
      <c r="F19" s="180">
        <f>ROUND(VALUE(SUBSTITUTE(実質収支比率等に係る経年分析!J$48,"▲","-")),2)</f>
        <v>13.19</v>
      </c>
    </row>
    <row r="20" spans="1:11" x14ac:dyDescent="0.15">
      <c r="A20" s="180" t="s">
        <v>55</v>
      </c>
      <c r="B20" s="180">
        <f>ROUND(VALUE(SUBSTITUTE(実質収支比率等に係る経年分析!F$47,"▲","-")),2)</f>
        <v>40.65</v>
      </c>
      <c r="C20" s="180">
        <f>ROUND(VALUE(SUBSTITUTE(実質収支比率等に係る経年分析!G$47,"▲","-")),2)</f>
        <v>46.57</v>
      </c>
      <c r="D20" s="180">
        <f>ROUND(VALUE(SUBSTITUTE(実質収支比率等に係る経年分析!H$47,"▲","-")),2)</f>
        <v>47.04</v>
      </c>
      <c r="E20" s="180">
        <f>ROUND(VALUE(SUBSTITUTE(実質収支比率等に係る経年分析!I$47,"▲","-")),2)</f>
        <v>28.76</v>
      </c>
      <c r="F20" s="180">
        <f>ROUND(VALUE(SUBSTITUTE(実質収支比率等に係る経年分析!J$47,"▲","-")),2)</f>
        <v>26.35</v>
      </c>
    </row>
    <row r="21" spans="1:11" x14ac:dyDescent="0.15">
      <c r="A21" s="180" t="s">
        <v>56</v>
      </c>
      <c r="B21" s="180">
        <f>IF(ISNUMBER(VALUE(SUBSTITUTE(実質収支比率等に係る経年分析!F$49,"▲","-"))),ROUND(VALUE(SUBSTITUTE(実質収支比率等に係る経年分析!F$49,"▲","-")),2),NA())</f>
        <v>2.96</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-5.44</v>
      </c>
      <c r="E21" s="180">
        <f>IF(ISNUMBER(VALUE(SUBSTITUTE(実質収支比率等に係る経年分析!I$49,"▲","-"))),ROUND(VALUE(SUBSTITUTE(実質収支比率等に係る経年分析!I$49,"▲","-")),2),NA())</f>
        <v>-11.89</v>
      </c>
      <c r="F21" s="180">
        <f>IF(ISNUMBER(VALUE(SUBSTITUTE(実質収支比率等に係る経年分析!J$49,"▲","-"))),ROUND(VALUE(SUBSTITUTE(実質収支比率等に係る経年分析!J$49,"▲","-")),2),NA())</f>
        <v>-0.85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2.92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436</v>
      </c>
      <c r="E42" s="182"/>
      <c r="F42" s="182"/>
      <c r="G42" s="182">
        <f>'実質公債費比率（分子）の構造'!L$52</f>
        <v>441</v>
      </c>
      <c r="H42" s="182"/>
      <c r="I42" s="182"/>
      <c r="J42" s="182">
        <f>'実質公債費比率（分子）の構造'!M$52</f>
        <v>445</v>
      </c>
      <c r="K42" s="182"/>
      <c r="L42" s="182"/>
      <c r="M42" s="182">
        <f>'実質公債費比率（分子）の構造'!N$52</f>
        <v>453</v>
      </c>
      <c r="N42" s="182"/>
      <c r="O42" s="182"/>
      <c r="P42" s="182">
        <f>'実質公債費比率（分子）の構造'!O$52</f>
        <v>450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61</v>
      </c>
      <c r="C45" s="182"/>
      <c r="D45" s="182"/>
      <c r="E45" s="182">
        <f>'実質公債費比率（分子）の構造'!L$49</f>
        <v>62</v>
      </c>
      <c r="F45" s="182"/>
      <c r="G45" s="182"/>
      <c r="H45" s="182">
        <f>'実質公債費比率（分子）の構造'!M$49</f>
        <v>61</v>
      </c>
      <c r="I45" s="182"/>
      <c r="J45" s="182"/>
      <c r="K45" s="182">
        <f>'実質公債費比率（分子）の構造'!N$49</f>
        <v>63</v>
      </c>
      <c r="L45" s="182"/>
      <c r="M45" s="182"/>
      <c r="N45" s="182">
        <f>'実質公債費比率（分子）の構造'!O$49</f>
        <v>59</v>
      </c>
      <c r="O45" s="182"/>
      <c r="P45" s="182"/>
    </row>
    <row r="46" spans="1:16" x14ac:dyDescent="0.15">
      <c r="A46" s="182" t="s">
        <v>67</v>
      </c>
      <c r="B46" s="182">
        <f>'実質公債費比率（分子）の構造'!K$48</f>
        <v>267</v>
      </c>
      <c r="C46" s="182"/>
      <c r="D46" s="182"/>
      <c r="E46" s="182">
        <f>'実質公債費比率（分子）の構造'!L$48</f>
        <v>316</v>
      </c>
      <c r="F46" s="182"/>
      <c r="G46" s="182"/>
      <c r="H46" s="182">
        <f>'実質公債費比率（分子）の構造'!M$48</f>
        <v>276</v>
      </c>
      <c r="I46" s="182"/>
      <c r="J46" s="182"/>
      <c r="K46" s="182">
        <f>'実質公債費比率（分子）の構造'!N$48</f>
        <v>272</v>
      </c>
      <c r="L46" s="182"/>
      <c r="M46" s="182"/>
      <c r="N46" s="182">
        <f>'実質公債費比率（分子）の構造'!O$48</f>
        <v>243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332</v>
      </c>
      <c r="C49" s="182"/>
      <c r="D49" s="182"/>
      <c r="E49" s="182">
        <f>'実質公債費比率（分子）の構造'!L$45</f>
        <v>304</v>
      </c>
      <c r="F49" s="182"/>
      <c r="G49" s="182"/>
      <c r="H49" s="182">
        <f>'実質公債費比率（分子）の構造'!M$45</f>
        <v>318</v>
      </c>
      <c r="I49" s="182"/>
      <c r="J49" s="182"/>
      <c r="K49" s="182">
        <f>'実質公債費比率（分子）の構造'!N$45</f>
        <v>335</v>
      </c>
      <c r="L49" s="182"/>
      <c r="M49" s="182"/>
      <c r="N49" s="182">
        <f>'実質公債費比率（分子）の構造'!O$45</f>
        <v>357</v>
      </c>
      <c r="O49" s="182"/>
      <c r="P49" s="182"/>
    </row>
    <row r="50" spans="1:16" x14ac:dyDescent="0.15">
      <c r="A50" s="182" t="s">
        <v>71</v>
      </c>
      <c r="B50" s="182" t="e">
        <f>NA()</f>
        <v>#N/A</v>
      </c>
      <c r="C50" s="182">
        <f>IF(ISNUMBER('実質公債費比率（分子）の構造'!K$53),'実質公債費比率（分子）の構造'!K$53,NA())</f>
        <v>224</v>
      </c>
      <c r="D50" s="182" t="e">
        <f>NA()</f>
        <v>#N/A</v>
      </c>
      <c r="E50" s="182" t="e">
        <f>NA()</f>
        <v>#N/A</v>
      </c>
      <c r="F50" s="182">
        <f>IF(ISNUMBER('実質公債費比率（分子）の構造'!L$53),'実質公債費比率（分子）の構造'!L$53,NA())</f>
        <v>241</v>
      </c>
      <c r="G50" s="182" t="e">
        <f>NA()</f>
        <v>#N/A</v>
      </c>
      <c r="H50" s="182" t="e">
        <f>NA()</f>
        <v>#N/A</v>
      </c>
      <c r="I50" s="182">
        <f>IF(ISNUMBER('実質公債費比率（分子）の構造'!M$53),'実質公債費比率（分子）の構造'!M$53,NA())</f>
        <v>210</v>
      </c>
      <c r="J50" s="182" t="e">
        <f>NA()</f>
        <v>#N/A</v>
      </c>
      <c r="K50" s="182" t="e">
        <f>NA()</f>
        <v>#N/A</v>
      </c>
      <c r="L50" s="182">
        <f>IF(ISNUMBER('実質公債費比率（分子）の構造'!N$53),'実質公債費比率（分子）の構造'!N$53,NA())</f>
        <v>217</v>
      </c>
      <c r="M50" s="182" t="e">
        <f>NA()</f>
        <v>#N/A</v>
      </c>
      <c r="N50" s="182" t="e">
        <f>NA()</f>
        <v>#N/A</v>
      </c>
      <c r="O50" s="182">
        <f>IF(ISNUMBER('実質公債費比率（分子）の構造'!O$53),'実質公債費比率（分子）の構造'!O$53,NA())</f>
        <v>209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5533</v>
      </c>
      <c r="E56" s="181"/>
      <c r="F56" s="181"/>
      <c r="G56" s="181">
        <f>'将来負担比率（分子）の構造'!J$52</f>
        <v>5372</v>
      </c>
      <c r="H56" s="181"/>
      <c r="I56" s="181"/>
      <c r="J56" s="181">
        <f>'将来負担比率（分子）の構造'!K$52</f>
        <v>5261</v>
      </c>
      <c r="K56" s="181"/>
      <c r="L56" s="181"/>
      <c r="M56" s="181">
        <f>'将来負担比率（分子）の構造'!L$52</f>
        <v>5121</v>
      </c>
      <c r="N56" s="181"/>
      <c r="O56" s="181"/>
      <c r="P56" s="181">
        <f>'将来負担比率（分子）の構造'!M$52</f>
        <v>4481</v>
      </c>
    </row>
    <row r="57" spans="1:16" x14ac:dyDescent="0.15">
      <c r="A57" s="181" t="s">
        <v>42</v>
      </c>
      <c r="B57" s="181"/>
      <c r="C57" s="181"/>
      <c r="D57" s="181">
        <f>'将来負担比率（分子）の構造'!I$51</f>
        <v>18</v>
      </c>
      <c r="E57" s="181"/>
      <c r="F57" s="181"/>
      <c r="G57" s="181">
        <f>'将来負担比率（分子）の構造'!J$51</f>
        <v>14</v>
      </c>
      <c r="H57" s="181"/>
      <c r="I57" s="181"/>
      <c r="J57" s="181">
        <f>'将来負担比率（分子）の構造'!K$51</f>
        <v>1</v>
      </c>
      <c r="K57" s="181"/>
      <c r="L57" s="181"/>
      <c r="M57" s="181">
        <f>'将来負担比率（分子）の構造'!L$51</f>
        <v>0</v>
      </c>
      <c r="N57" s="181"/>
      <c r="O57" s="181"/>
      <c r="P57" s="181">
        <f>'将来負担比率（分子）の構造'!M$51</f>
        <v>0</v>
      </c>
    </row>
    <row r="58" spans="1:16" x14ac:dyDescent="0.15">
      <c r="A58" s="181" t="s">
        <v>41</v>
      </c>
      <c r="B58" s="181"/>
      <c r="C58" s="181"/>
      <c r="D58" s="181">
        <f>'将来負担比率（分子）の構造'!I$50</f>
        <v>2556</v>
      </c>
      <c r="E58" s="181"/>
      <c r="F58" s="181"/>
      <c r="G58" s="181">
        <f>'将来負担比率（分子）の構造'!J$50</f>
        <v>2568</v>
      </c>
      <c r="H58" s="181"/>
      <c r="I58" s="181"/>
      <c r="J58" s="181">
        <f>'将来負担比率（分子）の構造'!K$50</f>
        <v>2783</v>
      </c>
      <c r="K58" s="181"/>
      <c r="L58" s="181"/>
      <c r="M58" s="181">
        <f>'将来負担比率（分子）の構造'!L$50</f>
        <v>2073</v>
      </c>
      <c r="N58" s="181"/>
      <c r="O58" s="181"/>
      <c r="P58" s="181">
        <f>'将来負担比率（分子）の構造'!M$50</f>
        <v>2026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986</v>
      </c>
      <c r="C62" s="181"/>
      <c r="D62" s="181"/>
      <c r="E62" s="181">
        <f>'将来負担比率（分子）の構造'!J$45</f>
        <v>888</v>
      </c>
      <c r="F62" s="181"/>
      <c r="G62" s="181"/>
      <c r="H62" s="181">
        <f>'将来負担比率（分子）の構造'!K$45</f>
        <v>828</v>
      </c>
      <c r="I62" s="181"/>
      <c r="J62" s="181"/>
      <c r="K62" s="181">
        <f>'将来負担比率（分子）の構造'!L$45</f>
        <v>776</v>
      </c>
      <c r="L62" s="181"/>
      <c r="M62" s="181"/>
      <c r="N62" s="181">
        <f>'将来負担比率（分子）の構造'!M$45</f>
        <v>876</v>
      </c>
      <c r="O62" s="181"/>
      <c r="P62" s="181"/>
    </row>
    <row r="63" spans="1:16" x14ac:dyDescent="0.15">
      <c r="A63" s="181" t="s">
        <v>34</v>
      </c>
      <c r="B63" s="181">
        <f>'将来負担比率（分子）の構造'!I$44</f>
        <v>319</v>
      </c>
      <c r="C63" s="181"/>
      <c r="D63" s="181"/>
      <c r="E63" s="181">
        <f>'将来負担比率（分子）の構造'!J$44</f>
        <v>276</v>
      </c>
      <c r="F63" s="181"/>
      <c r="G63" s="181"/>
      <c r="H63" s="181">
        <f>'将来負担比率（分子）の構造'!K$44</f>
        <v>230</v>
      </c>
      <c r="I63" s="181"/>
      <c r="J63" s="181"/>
      <c r="K63" s="181">
        <f>'将来負担比率（分子）の構造'!L$44</f>
        <v>184</v>
      </c>
      <c r="L63" s="181"/>
      <c r="M63" s="181"/>
      <c r="N63" s="181">
        <f>'将来負担比率（分子）の構造'!M$44</f>
        <v>135</v>
      </c>
      <c r="O63" s="181"/>
      <c r="P63" s="181"/>
    </row>
    <row r="64" spans="1:16" x14ac:dyDescent="0.15">
      <c r="A64" s="181" t="s">
        <v>33</v>
      </c>
      <c r="B64" s="181">
        <f>'将来負担比率（分子）の構造'!I$43</f>
        <v>3788</v>
      </c>
      <c r="C64" s="181"/>
      <c r="D64" s="181"/>
      <c r="E64" s="181">
        <f>'将来負担比率（分子）の構造'!J$43</f>
        <v>3741</v>
      </c>
      <c r="F64" s="181"/>
      <c r="G64" s="181"/>
      <c r="H64" s="181">
        <f>'将来負担比率（分子）の構造'!K$43</f>
        <v>3651</v>
      </c>
      <c r="I64" s="181"/>
      <c r="J64" s="181"/>
      <c r="K64" s="181">
        <f>'将来負担比率（分子）の構造'!L$43</f>
        <v>3616</v>
      </c>
      <c r="L64" s="181"/>
      <c r="M64" s="181"/>
      <c r="N64" s="181">
        <f>'将来負担比率（分子）の構造'!M$43</f>
        <v>3236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3728</v>
      </c>
      <c r="C66" s="181"/>
      <c r="D66" s="181"/>
      <c r="E66" s="181">
        <f>'将来負担比率（分子）の構造'!J$41</f>
        <v>3718</v>
      </c>
      <c r="F66" s="181"/>
      <c r="G66" s="181"/>
      <c r="H66" s="181">
        <f>'将来負担比率（分子）の構造'!K$41</f>
        <v>3671</v>
      </c>
      <c r="I66" s="181"/>
      <c r="J66" s="181"/>
      <c r="K66" s="181">
        <f>'将来負担比率（分子）の構造'!L$41</f>
        <v>3621</v>
      </c>
      <c r="L66" s="181"/>
      <c r="M66" s="181"/>
      <c r="N66" s="181">
        <f>'将来負担比率（分子）の構造'!M$41</f>
        <v>3612</v>
      </c>
      <c r="O66" s="181"/>
      <c r="P66" s="181"/>
    </row>
    <row r="67" spans="1:16" x14ac:dyDescent="0.15">
      <c r="A67" s="181" t="s">
        <v>75</v>
      </c>
      <c r="B67" s="181" t="e">
        <f>NA()</f>
        <v>#N/A</v>
      </c>
      <c r="C67" s="181">
        <f>IF(ISNUMBER('将来負担比率（分子）の構造'!I$53), IF('将来負担比率（分子）の構造'!I$53 &lt; 0, 0, '将来負担比率（分子）の構造'!I$53), NA())</f>
        <v>714</v>
      </c>
      <c r="D67" s="181" t="e">
        <f>NA()</f>
        <v>#N/A</v>
      </c>
      <c r="E67" s="181" t="e">
        <f>NA()</f>
        <v>#N/A</v>
      </c>
      <c r="F67" s="181">
        <f>IF(ISNUMBER('将来負担比率（分子）の構造'!J$53), IF('将来負担比率（分子）の構造'!J$53 &lt; 0, 0, '将来負担比率（分子）の構造'!J$53), NA())</f>
        <v>670</v>
      </c>
      <c r="G67" s="181" t="e">
        <f>NA()</f>
        <v>#N/A</v>
      </c>
      <c r="H67" s="181" t="e">
        <f>NA()</f>
        <v>#N/A</v>
      </c>
      <c r="I67" s="181">
        <f>IF(ISNUMBER('将来負担比率（分子）の構造'!K$53), IF('将来負担比率（分子）の構造'!K$53 &lt; 0, 0, '将来負担比率（分子）の構造'!K$53), NA())</f>
        <v>336</v>
      </c>
      <c r="J67" s="181" t="e">
        <f>NA()</f>
        <v>#N/A</v>
      </c>
      <c r="K67" s="181" t="e">
        <f>NA()</f>
        <v>#N/A</v>
      </c>
      <c r="L67" s="181">
        <f>IF(ISNUMBER('将来負担比率（分子）の構造'!L$53), IF('将来負担比率（分子）の構造'!L$53 &lt; 0, 0, '将来負担比率（分子）の構造'!L$53), NA())</f>
        <v>1003</v>
      </c>
      <c r="M67" s="181" t="e">
        <f>NA()</f>
        <v>#N/A</v>
      </c>
      <c r="N67" s="181" t="e">
        <f>NA()</f>
        <v>#N/A</v>
      </c>
      <c r="O67" s="181">
        <f>IF(ISNUMBER('将来負担比率（分子）の構造'!M$53), IF('将来負担比率（分子）の構造'!M$53 &lt; 0, 0, '将来負担比率（分子）の構造'!M$53), NA())</f>
        <v>1352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1390</v>
      </c>
      <c r="C72" s="185">
        <f>基金残高に係る経年分析!G55</f>
        <v>838</v>
      </c>
      <c r="D72" s="185">
        <f>基金残高に係る経年分析!H55</f>
        <v>782</v>
      </c>
    </row>
    <row r="73" spans="1:16" x14ac:dyDescent="0.15">
      <c r="A73" s="184" t="s">
        <v>78</v>
      </c>
      <c r="B73" s="185">
        <f>基金残高に係る経年分析!F56</f>
        <v>83</v>
      </c>
      <c r="C73" s="185">
        <f>基金残高に係る経年分析!G56</f>
        <v>83</v>
      </c>
      <c r="D73" s="185">
        <f>基金残高に係る経年分析!H56</f>
        <v>83</v>
      </c>
    </row>
    <row r="74" spans="1:16" x14ac:dyDescent="0.15">
      <c r="A74" s="184" t="s">
        <v>79</v>
      </c>
      <c r="B74" s="185">
        <f>基金残高に係る経年分析!F57</f>
        <v>1049</v>
      </c>
      <c r="C74" s="185">
        <f>基金残高に係る経年分析!G57</f>
        <v>1179</v>
      </c>
      <c r="D74" s="185">
        <f>基金残高に係る経年分析!H57</f>
        <v>1137</v>
      </c>
    </row>
  </sheetData>
  <sheetProtection algorithmName="SHA-512" hashValue="B05fAY33HMRBpXSkYOIyHleB+YcrdDXV8lNbHml1lMmyyciorEgyoJXAjZTA6Zah2nr+u0eBvlha2jDAPt1oCg==" saltValue="rwdfna039IfuIolSzaoPm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2372263</v>
      </c>
      <c r="S5" s="635"/>
      <c r="T5" s="635"/>
      <c r="U5" s="635"/>
      <c r="V5" s="635"/>
      <c r="W5" s="635"/>
      <c r="X5" s="635"/>
      <c r="Y5" s="636"/>
      <c r="Z5" s="637">
        <v>51.2</v>
      </c>
      <c r="AA5" s="637"/>
      <c r="AB5" s="637"/>
      <c r="AC5" s="637"/>
      <c r="AD5" s="638">
        <v>2372263</v>
      </c>
      <c r="AE5" s="638"/>
      <c r="AF5" s="638"/>
      <c r="AG5" s="638"/>
      <c r="AH5" s="638"/>
      <c r="AI5" s="638"/>
      <c r="AJ5" s="638"/>
      <c r="AK5" s="638"/>
      <c r="AL5" s="639">
        <v>80.5</v>
      </c>
      <c r="AM5" s="640"/>
      <c r="AN5" s="640"/>
      <c r="AO5" s="641"/>
      <c r="AP5" s="631" t="s">
        <v>228</v>
      </c>
      <c r="AQ5" s="632"/>
      <c r="AR5" s="632"/>
      <c r="AS5" s="632"/>
      <c r="AT5" s="632"/>
      <c r="AU5" s="632"/>
      <c r="AV5" s="632"/>
      <c r="AW5" s="632"/>
      <c r="AX5" s="632"/>
      <c r="AY5" s="632"/>
      <c r="AZ5" s="632"/>
      <c r="BA5" s="632"/>
      <c r="BB5" s="632"/>
      <c r="BC5" s="632"/>
      <c r="BD5" s="632"/>
      <c r="BE5" s="632"/>
      <c r="BF5" s="633"/>
      <c r="BG5" s="645">
        <v>2372263</v>
      </c>
      <c r="BH5" s="646"/>
      <c r="BI5" s="646"/>
      <c r="BJ5" s="646"/>
      <c r="BK5" s="646"/>
      <c r="BL5" s="646"/>
      <c r="BM5" s="646"/>
      <c r="BN5" s="647"/>
      <c r="BO5" s="648">
        <v>100</v>
      </c>
      <c r="BP5" s="648"/>
      <c r="BQ5" s="648"/>
      <c r="BR5" s="648"/>
      <c r="BS5" s="649">
        <v>66488</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56903</v>
      </c>
      <c r="S6" s="646"/>
      <c r="T6" s="646"/>
      <c r="U6" s="646"/>
      <c r="V6" s="646"/>
      <c r="W6" s="646"/>
      <c r="X6" s="646"/>
      <c r="Y6" s="647"/>
      <c r="Z6" s="648">
        <v>1.2</v>
      </c>
      <c r="AA6" s="648"/>
      <c r="AB6" s="648"/>
      <c r="AC6" s="648"/>
      <c r="AD6" s="649">
        <v>56903</v>
      </c>
      <c r="AE6" s="649"/>
      <c r="AF6" s="649"/>
      <c r="AG6" s="649"/>
      <c r="AH6" s="649"/>
      <c r="AI6" s="649"/>
      <c r="AJ6" s="649"/>
      <c r="AK6" s="649"/>
      <c r="AL6" s="650">
        <v>1.9</v>
      </c>
      <c r="AM6" s="651"/>
      <c r="AN6" s="651"/>
      <c r="AO6" s="652"/>
      <c r="AP6" s="642" t="s">
        <v>233</v>
      </c>
      <c r="AQ6" s="643"/>
      <c r="AR6" s="643"/>
      <c r="AS6" s="643"/>
      <c r="AT6" s="643"/>
      <c r="AU6" s="643"/>
      <c r="AV6" s="643"/>
      <c r="AW6" s="643"/>
      <c r="AX6" s="643"/>
      <c r="AY6" s="643"/>
      <c r="AZ6" s="643"/>
      <c r="BA6" s="643"/>
      <c r="BB6" s="643"/>
      <c r="BC6" s="643"/>
      <c r="BD6" s="643"/>
      <c r="BE6" s="643"/>
      <c r="BF6" s="644"/>
      <c r="BG6" s="645">
        <v>2372263</v>
      </c>
      <c r="BH6" s="646"/>
      <c r="BI6" s="646"/>
      <c r="BJ6" s="646"/>
      <c r="BK6" s="646"/>
      <c r="BL6" s="646"/>
      <c r="BM6" s="646"/>
      <c r="BN6" s="647"/>
      <c r="BO6" s="648">
        <v>100</v>
      </c>
      <c r="BP6" s="648"/>
      <c r="BQ6" s="648"/>
      <c r="BR6" s="648"/>
      <c r="BS6" s="649">
        <v>66488</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76455</v>
      </c>
      <c r="CS6" s="646"/>
      <c r="CT6" s="646"/>
      <c r="CU6" s="646"/>
      <c r="CV6" s="646"/>
      <c r="CW6" s="646"/>
      <c r="CX6" s="646"/>
      <c r="CY6" s="647"/>
      <c r="CZ6" s="639">
        <v>1.8</v>
      </c>
      <c r="DA6" s="640"/>
      <c r="DB6" s="640"/>
      <c r="DC6" s="659"/>
      <c r="DD6" s="654" t="s">
        <v>235</v>
      </c>
      <c r="DE6" s="646"/>
      <c r="DF6" s="646"/>
      <c r="DG6" s="646"/>
      <c r="DH6" s="646"/>
      <c r="DI6" s="646"/>
      <c r="DJ6" s="646"/>
      <c r="DK6" s="646"/>
      <c r="DL6" s="646"/>
      <c r="DM6" s="646"/>
      <c r="DN6" s="646"/>
      <c r="DO6" s="646"/>
      <c r="DP6" s="647"/>
      <c r="DQ6" s="654">
        <v>76455</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791</v>
      </c>
      <c r="S7" s="646"/>
      <c r="T7" s="646"/>
      <c r="U7" s="646"/>
      <c r="V7" s="646"/>
      <c r="W7" s="646"/>
      <c r="X7" s="646"/>
      <c r="Y7" s="647"/>
      <c r="Z7" s="648">
        <v>0</v>
      </c>
      <c r="AA7" s="648"/>
      <c r="AB7" s="648"/>
      <c r="AC7" s="648"/>
      <c r="AD7" s="649">
        <v>791</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744030</v>
      </c>
      <c r="BH7" s="646"/>
      <c r="BI7" s="646"/>
      <c r="BJ7" s="646"/>
      <c r="BK7" s="646"/>
      <c r="BL7" s="646"/>
      <c r="BM7" s="646"/>
      <c r="BN7" s="647"/>
      <c r="BO7" s="648">
        <v>31.4</v>
      </c>
      <c r="BP7" s="648"/>
      <c r="BQ7" s="648"/>
      <c r="BR7" s="648"/>
      <c r="BS7" s="649">
        <v>66488</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617714</v>
      </c>
      <c r="CS7" s="646"/>
      <c r="CT7" s="646"/>
      <c r="CU7" s="646"/>
      <c r="CV7" s="646"/>
      <c r="CW7" s="646"/>
      <c r="CX7" s="646"/>
      <c r="CY7" s="647"/>
      <c r="CZ7" s="648">
        <v>14.7</v>
      </c>
      <c r="DA7" s="648"/>
      <c r="DB7" s="648"/>
      <c r="DC7" s="648"/>
      <c r="DD7" s="654">
        <v>1516</v>
      </c>
      <c r="DE7" s="646"/>
      <c r="DF7" s="646"/>
      <c r="DG7" s="646"/>
      <c r="DH7" s="646"/>
      <c r="DI7" s="646"/>
      <c r="DJ7" s="646"/>
      <c r="DK7" s="646"/>
      <c r="DL7" s="646"/>
      <c r="DM7" s="646"/>
      <c r="DN7" s="646"/>
      <c r="DO7" s="646"/>
      <c r="DP7" s="647"/>
      <c r="DQ7" s="654">
        <v>562760</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4371</v>
      </c>
      <c r="S8" s="646"/>
      <c r="T8" s="646"/>
      <c r="U8" s="646"/>
      <c r="V8" s="646"/>
      <c r="W8" s="646"/>
      <c r="X8" s="646"/>
      <c r="Y8" s="647"/>
      <c r="Z8" s="648">
        <v>0.1</v>
      </c>
      <c r="AA8" s="648"/>
      <c r="AB8" s="648"/>
      <c r="AC8" s="648"/>
      <c r="AD8" s="649">
        <v>4371</v>
      </c>
      <c r="AE8" s="649"/>
      <c r="AF8" s="649"/>
      <c r="AG8" s="649"/>
      <c r="AH8" s="649"/>
      <c r="AI8" s="649"/>
      <c r="AJ8" s="649"/>
      <c r="AK8" s="649"/>
      <c r="AL8" s="650">
        <v>0.1</v>
      </c>
      <c r="AM8" s="651"/>
      <c r="AN8" s="651"/>
      <c r="AO8" s="652"/>
      <c r="AP8" s="642" t="s">
        <v>240</v>
      </c>
      <c r="AQ8" s="643"/>
      <c r="AR8" s="643"/>
      <c r="AS8" s="643"/>
      <c r="AT8" s="643"/>
      <c r="AU8" s="643"/>
      <c r="AV8" s="643"/>
      <c r="AW8" s="643"/>
      <c r="AX8" s="643"/>
      <c r="AY8" s="643"/>
      <c r="AZ8" s="643"/>
      <c r="BA8" s="643"/>
      <c r="BB8" s="643"/>
      <c r="BC8" s="643"/>
      <c r="BD8" s="643"/>
      <c r="BE8" s="643"/>
      <c r="BF8" s="644"/>
      <c r="BG8" s="645">
        <v>15868</v>
      </c>
      <c r="BH8" s="646"/>
      <c r="BI8" s="646"/>
      <c r="BJ8" s="646"/>
      <c r="BK8" s="646"/>
      <c r="BL8" s="646"/>
      <c r="BM8" s="646"/>
      <c r="BN8" s="647"/>
      <c r="BO8" s="648">
        <v>0.7</v>
      </c>
      <c r="BP8" s="648"/>
      <c r="BQ8" s="648"/>
      <c r="BR8" s="648"/>
      <c r="BS8" s="654" t="s">
        <v>235</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1087755</v>
      </c>
      <c r="CS8" s="646"/>
      <c r="CT8" s="646"/>
      <c r="CU8" s="646"/>
      <c r="CV8" s="646"/>
      <c r="CW8" s="646"/>
      <c r="CX8" s="646"/>
      <c r="CY8" s="647"/>
      <c r="CZ8" s="648">
        <v>26</v>
      </c>
      <c r="DA8" s="648"/>
      <c r="DB8" s="648"/>
      <c r="DC8" s="648"/>
      <c r="DD8" s="654" t="s">
        <v>235</v>
      </c>
      <c r="DE8" s="646"/>
      <c r="DF8" s="646"/>
      <c r="DG8" s="646"/>
      <c r="DH8" s="646"/>
      <c r="DI8" s="646"/>
      <c r="DJ8" s="646"/>
      <c r="DK8" s="646"/>
      <c r="DL8" s="646"/>
      <c r="DM8" s="646"/>
      <c r="DN8" s="646"/>
      <c r="DO8" s="646"/>
      <c r="DP8" s="647"/>
      <c r="DQ8" s="654">
        <v>664658</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2627</v>
      </c>
      <c r="S9" s="646"/>
      <c r="T9" s="646"/>
      <c r="U9" s="646"/>
      <c r="V9" s="646"/>
      <c r="W9" s="646"/>
      <c r="X9" s="646"/>
      <c r="Y9" s="647"/>
      <c r="Z9" s="648">
        <v>0.1</v>
      </c>
      <c r="AA9" s="648"/>
      <c r="AB9" s="648"/>
      <c r="AC9" s="648"/>
      <c r="AD9" s="649">
        <v>2627</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385259</v>
      </c>
      <c r="BH9" s="646"/>
      <c r="BI9" s="646"/>
      <c r="BJ9" s="646"/>
      <c r="BK9" s="646"/>
      <c r="BL9" s="646"/>
      <c r="BM9" s="646"/>
      <c r="BN9" s="647"/>
      <c r="BO9" s="648">
        <v>16.2</v>
      </c>
      <c r="BP9" s="648"/>
      <c r="BQ9" s="648"/>
      <c r="BR9" s="648"/>
      <c r="BS9" s="654" t="s">
        <v>244</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468674</v>
      </c>
      <c r="CS9" s="646"/>
      <c r="CT9" s="646"/>
      <c r="CU9" s="646"/>
      <c r="CV9" s="646"/>
      <c r="CW9" s="646"/>
      <c r="CX9" s="646"/>
      <c r="CY9" s="647"/>
      <c r="CZ9" s="648">
        <v>11.2</v>
      </c>
      <c r="DA9" s="648"/>
      <c r="DB9" s="648"/>
      <c r="DC9" s="648"/>
      <c r="DD9" s="654" t="s">
        <v>235</v>
      </c>
      <c r="DE9" s="646"/>
      <c r="DF9" s="646"/>
      <c r="DG9" s="646"/>
      <c r="DH9" s="646"/>
      <c r="DI9" s="646"/>
      <c r="DJ9" s="646"/>
      <c r="DK9" s="646"/>
      <c r="DL9" s="646"/>
      <c r="DM9" s="646"/>
      <c r="DN9" s="646"/>
      <c r="DO9" s="646"/>
      <c r="DP9" s="647"/>
      <c r="DQ9" s="654">
        <v>462817</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235</v>
      </c>
      <c r="S10" s="646"/>
      <c r="T10" s="646"/>
      <c r="U10" s="646"/>
      <c r="V10" s="646"/>
      <c r="W10" s="646"/>
      <c r="X10" s="646"/>
      <c r="Y10" s="647"/>
      <c r="Z10" s="648" t="s">
        <v>244</v>
      </c>
      <c r="AA10" s="648"/>
      <c r="AB10" s="648"/>
      <c r="AC10" s="648"/>
      <c r="AD10" s="649" t="s">
        <v>244</v>
      </c>
      <c r="AE10" s="649"/>
      <c r="AF10" s="649"/>
      <c r="AG10" s="649"/>
      <c r="AH10" s="649"/>
      <c r="AI10" s="649"/>
      <c r="AJ10" s="649"/>
      <c r="AK10" s="649"/>
      <c r="AL10" s="650" t="s">
        <v>244</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71355</v>
      </c>
      <c r="BH10" s="646"/>
      <c r="BI10" s="646"/>
      <c r="BJ10" s="646"/>
      <c r="BK10" s="646"/>
      <c r="BL10" s="646"/>
      <c r="BM10" s="646"/>
      <c r="BN10" s="647"/>
      <c r="BO10" s="648">
        <v>3</v>
      </c>
      <c r="BP10" s="648"/>
      <c r="BQ10" s="648"/>
      <c r="BR10" s="648"/>
      <c r="BS10" s="654">
        <v>11893</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90</v>
      </c>
      <c r="CS10" s="646"/>
      <c r="CT10" s="646"/>
      <c r="CU10" s="646"/>
      <c r="CV10" s="646"/>
      <c r="CW10" s="646"/>
      <c r="CX10" s="646"/>
      <c r="CY10" s="647"/>
      <c r="CZ10" s="648">
        <v>0</v>
      </c>
      <c r="DA10" s="648"/>
      <c r="DB10" s="648"/>
      <c r="DC10" s="648"/>
      <c r="DD10" s="654" t="s">
        <v>235</v>
      </c>
      <c r="DE10" s="646"/>
      <c r="DF10" s="646"/>
      <c r="DG10" s="646"/>
      <c r="DH10" s="646"/>
      <c r="DI10" s="646"/>
      <c r="DJ10" s="646"/>
      <c r="DK10" s="646"/>
      <c r="DL10" s="646"/>
      <c r="DM10" s="646"/>
      <c r="DN10" s="646"/>
      <c r="DO10" s="646"/>
      <c r="DP10" s="647"/>
      <c r="DQ10" s="654">
        <v>90</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208756</v>
      </c>
      <c r="S11" s="646"/>
      <c r="T11" s="646"/>
      <c r="U11" s="646"/>
      <c r="V11" s="646"/>
      <c r="W11" s="646"/>
      <c r="X11" s="646"/>
      <c r="Y11" s="647"/>
      <c r="Z11" s="650">
        <v>4.5</v>
      </c>
      <c r="AA11" s="651"/>
      <c r="AB11" s="651"/>
      <c r="AC11" s="663"/>
      <c r="AD11" s="654">
        <v>208756</v>
      </c>
      <c r="AE11" s="646"/>
      <c r="AF11" s="646"/>
      <c r="AG11" s="646"/>
      <c r="AH11" s="646"/>
      <c r="AI11" s="646"/>
      <c r="AJ11" s="646"/>
      <c r="AK11" s="647"/>
      <c r="AL11" s="650">
        <v>7.1</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271548</v>
      </c>
      <c r="BH11" s="646"/>
      <c r="BI11" s="646"/>
      <c r="BJ11" s="646"/>
      <c r="BK11" s="646"/>
      <c r="BL11" s="646"/>
      <c r="BM11" s="646"/>
      <c r="BN11" s="647"/>
      <c r="BO11" s="648">
        <v>11.4</v>
      </c>
      <c r="BP11" s="648"/>
      <c r="BQ11" s="648"/>
      <c r="BR11" s="648"/>
      <c r="BS11" s="654">
        <v>54595</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290975</v>
      </c>
      <c r="CS11" s="646"/>
      <c r="CT11" s="646"/>
      <c r="CU11" s="646"/>
      <c r="CV11" s="646"/>
      <c r="CW11" s="646"/>
      <c r="CX11" s="646"/>
      <c r="CY11" s="647"/>
      <c r="CZ11" s="648">
        <v>6.9</v>
      </c>
      <c r="DA11" s="648"/>
      <c r="DB11" s="648"/>
      <c r="DC11" s="648"/>
      <c r="DD11" s="654">
        <v>900</v>
      </c>
      <c r="DE11" s="646"/>
      <c r="DF11" s="646"/>
      <c r="DG11" s="646"/>
      <c r="DH11" s="646"/>
      <c r="DI11" s="646"/>
      <c r="DJ11" s="646"/>
      <c r="DK11" s="646"/>
      <c r="DL11" s="646"/>
      <c r="DM11" s="646"/>
      <c r="DN11" s="646"/>
      <c r="DO11" s="646"/>
      <c r="DP11" s="647"/>
      <c r="DQ11" s="654">
        <v>244037</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235</v>
      </c>
      <c r="S12" s="646"/>
      <c r="T12" s="646"/>
      <c r="U12" s="646"/>
      <c r="V12" s="646"/>
      <c r="W12" s="646"/>
      <c r="X12" s="646"/>
      <c r="Y12" s="647"/>
      <c r="Z12" s="648" t="s">
        <v>235</v>
      </c>
      <c r="AA12" s="648"/>
      <c r="AB12" s="648"/>
      <c r="AC12" s="648"/>
      <c r="AD12" s="649" t="s">
        <v>244</v>
      </c>
      <c r="AE12" s="649"/>
      <c r="AF12" s="649"/>
      <c r="AG12" s="649"/>
      <c r="AH12" s="649"/>
      <c r="AI12" s="649"/>
      <c r="AJ12" s="649"/>
      <c r="AK12" s="649"/>
      <c r="AL12" s="650" t="s">
        <v>244</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1520322</v>
      </c>
      <c r="BH12" s="646"/>
      <c r="BI12" s="646"/>
      <c r="BJ12" s="646"/>
      <c r="BK12" s="646"/>
      <c r="BL12" s="646"/>
      <c r="BM12" s="646"/>
      <c r="BN12" s="647"/>
      <c r="BO12" s="648">
        <v>64.099999999999994</v>
      </c>
      <c r="BP12" s="648"/>
      <c r="BQ12" s="648"/>
      <c r="BR12" s="648"/>
      <c r="BS12" s="654" t="s">
        <v>244</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6601</v>
      </c>
      <c r="CS12" s="646"/>
      <c r="CT12" s="646"/>
      <c r="CU12" s="646"/>
      <c r="CV12" s="646"/>
      <c r="CW12" s="646"/>
      <c r="CX12" s="646"/>
      <c r="CY12" s="647"/>
      <c r="CZ12" s="648">
        <v>0.2</v>
      </c>
      <c r="DA12" s="648"/>
      <c r="DB12" s="648"/>
      <c r="DC12" s="648"/>
      <c r="DD12" s="654" t="s">
        <v>244</v>
      </c>
      <c r="DE12" s="646"/>
      <c r="DF12" s="646"/>
      <c r="DG12" s="646"/>
      <c r="DH12" s="646"/>
      <c r="DI12" s="646"/>
      <c r="DJ12" s="646"/>
      <c r="DK12" s="646"/>
      <c r="DL12" s="646"/>
      <c r="DM12" s="646"/>
      <c r="DN12" s="646"/>
      <c r="DO12" s="646"/>
      <c r="DP12" s="647"/>
      <c r="DQ12" s="654">
        <v>5123</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244</v>
      </c>
      <c r="S13" s="646"/>
      <c r="T13" s="646"/>
      <c r="U13" s="646"/>
      <c r="V13" s="646"/>
      <c r="W13" s="646"/>
      <c r="X13" s="646"/>
      <c r="Y13" s="647"/>
      <c r="Z13" s="648" t="s">
        <v>244</v>
      </c>
      <c r="AA13" s="648"/>
      <c r="AB13" s="648"/>
      <c r="AC13" s="648"/>
      <c r="AD13" s="649" t="s">
        <v>244</v>
      </c>
      <c r="AE13" s="649"/>
      <c r="AF13" s="649"/>
      <c r="AG13" s="649"/>
      <c r="AH13" s="649"/>
      <c r="AI13" s="649"/>
      <c r="AJ13" s="649"/>
      <c r="AK13" s="649"/>
      <c r="AL13" s="650" t="s">
        <v>235</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1520315</v>
      </c>
      <c r="BH13" s="646"/>
      <c r="BI13" s="646"/>
      <c r="BJ13" s="646"/>
      <c r="BK13" s="646"/>
      <c r="BL13" s="646"/>
      <c r="BM13" s="646"/>
      <c r="BN13" s="647"/>
      <c r="BO13" s="648">
        <v>64.099999999999994</v>
      </c>
      <c r="BP13" s="648"/>
      <c r="BQ13" s="648"/>
      <c r="BR13" s="648"/>
      <c r="BS13" s="654" t="s">
        <v>235</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514031</v>
      </c>
      <c r="CS13" s="646"/>
      <c r="CT13" s="646"/>
      <c r="CU13" s="646"/>
      <c r="CV13" s="646"/>
      <c r="CW13" s="646"/>
      <c r="CX13" s="646"/>
      <c r="CY13" s="647"/>
      <c r="CZ13" s="648">
        <v>12.3</v>
      </c>
      <c r="DA13" s="648"/>
      <c r="DB13" s="648"/>
      <c r="DC13" s="648"/>
      <c r="DD13" s="654">
        <v>123146</v>
      </c>
      <c r="DE13" s="646"/>
      <c r="DF13" s="646"/>
      <c r="DG13" s="646"/>
      <c r="DH13" s="646"/>
      <c r="DI13" s="646"/>
      <c r="DJ13" s="646"/>
      <c r="DK13" s="646"/>
      <c r="DL13" s="646"/>
      <c r="DM13" s="646"/>
      <c r="DN13" s="646"/>
      <c r="DO13" s="646"/>
      <c r="DP13" s="647"/>
      <c r="DQ13" s="654">
        <v>401094</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8212</v>
      </c>
      <c r="S14" s="646"/>
      <c r="T14" s="646"/>
      <c r="U14" s="646"/>
      <c r="V14" s="646"/>
      <c r="W14" s="646"/>
      <c r="X14" s="646"/>
      <c r="Y14" s="647"/>
      <c r="Z14" s="648">
        <v>0.2</v>
      </c>
      <c r="AA14" s="648"/>
      <c r="AB14" s="648"/>
      <c r="AC14" s="648"/>
      <c r="AD14" s="649">
        <v>8212</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31138</v>
      </c>
      <c r="BH14" s="646"/>
      <c r="BI14" s="646"/>
      <c r="BJ14" s="646"/>
      <c r="BK14" s="646"/>
      <c r="BL14" s="646"/>
      <c r="BM14" s="646"/>
      <c r="BN14" s="647"/>
      <c r="BO14" s="648">
        <v>1.3</v>
      </c>
      <c r="BP14" s="648"/>
      <c r="BQ14" s="648"/>
      <c r="BR14" s="648"/>
      <c r="BS14" s="654" t="s">
        <v>235</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293609</v>
      </c>
      <c r="CS14" s="646"/>
      <c r="CT14" s="646"/>
      <c r="CU14" s="646"/>
      <c r="CV14" s="646"/>
      <c r="CW14" s="646"/>
      <c r="CX14" s="646"/>
      <c r="CY14" s="647"/>
      <c r="CZ14" s="648">
        <v>7</v>
      </c>
      <c r="DA14" s="648"/>
      <c r="DB14" s="648"/>
      <c r="DC14" s="648"/>
      <c r="DD14" s="654">
        <v>77640</v>
      </c>
      <c r="DE14" s="646"/>
      <c r="DF14" s="646"/>
      <c r="DG14" s="646"/>
      <c r="DH14" s="646"/>
      <c r="DI14" s="646"/>
      <c r="DJ14" s="646"/>
      <c r="DK14" s="646"/>
      <c r="DL14" s="646"/>
      <c r="DM14" s="646"/>
      <c r="DN14" s="646"/>
      <c r="DO14" s="646"/>
      <c r="DP14" s="647"/>
      <c r="DQ14" s="654">
        <v>209154</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244</v>
      </c>
      <c r="S15" s="646"/>
      <c r="T15" s="646"/>
      <c r="U15" s="646"/>
      <c r="V15" s="646"/>
      <c r="W15" s="646"/>
      <c r="X15" s="646"/>
      <c r="Y15" s="647"/>
      <c r="Z15" s="648" t="s">
        <v>244</v>
      </c>
      <c r="AA15" s="648"/>
      <c r="AB15" s="648"/>
      <c r="AC15" s="648"/>
      <c r="AD15" s="649" t="s">
        <v>235</v>
      </c>
      <c r="AE15" s="649"/>
      <c r="AF15" s="649"/>
      <c r="AG15" s="649"/>
      <c r="AH15" s="649"/>
      <c r="AI15" s="649"/>
      <c r="AJ15" s="649"/>
      <c r="AK15" s="649"/>
      <c r="AL15" s="650" t="s">
        <v>235</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76773</v>
      </c>
      <c r="BH15" s="646"/>
      <c r="BI15" s="646"/>
      <c r="BJ15" s="646"/>
      <c r="BK15" s="646"/>
      <c r="BL15" s="646"/>
      <c r="BM15" s="646"/>
      <c r="BN15" s="647"/>
      <c r="BO15" s="648">
        <v>3.2</v>
      </c>
      <c r="BP15" s="648"/>
      <c r="BQ15" s="648"/>
      <c r="BR15" s="648"/>
      <c r="BS15" s="654" t="s">
        <v>244</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427368</v>
      </c>
      <c r="CS15" s="646"/>
      <c r="CT15" s="646"/>
      <c r="CU15" s="646"/>
      <c r="CV15" s="646"/>
      <c r="CW15" s="646"/>
      <c r="CX15" s="646"/>
      <c r="CY15" s="647"/>
      <c r="CZ15" s="648">
        <v>10.199999999999999</v>
      </c>
      <c r="DA15" s="648"/>
      <c r="DB15" s="648"/>
      <c r="DC15" s="648"/>
      <c r="DD15" s="654">
        <v>101809</v>
      </c>
      <c r="DE15" s="646"/>
      <c r="DF15" s="646"/>
      <c r="DG15" s="646"/>
      <c r="DH15" s="646"/>
      <c r="DI15" s="646"/>
      <c r="DJ15" s="646"/>
      <c r="DK15" s="646"/>
      <c r="DL15" s="646"/>
      <c r="DM15" s="646"/>
      <c r="DN15" s="646"/>
      <c r="DO15" s="646"/>
      <c r="DP15" s="647"/>
      <c r="DQ15" s="654">
        <v>279420</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2522</v>
      </c>
      <c r="S16" s="646"/>
      <c r="T16" s="646"/>
      <c r="U16" s="646"/>
      <c r="V16" s="646"/>
      <c r="W16" s="646"/>
      <c r="X16" s="646"/>
      <c r="Y16" s="647"/>
      <c r="Z16" s="648">
        <v>0.1</v>
      </c>
      <c r="AA16" s="648"/>
      <c r="AB16" s="648"/>
      <c r="AC16" s="648"/>
      <c r="AD16" s="649">
        <v>2522</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235</v>
      </c>
      <c r="BH16" s="646"/>
      <c r="BI16" s="646"/>
      <c r="BJ16" s="646"/>
      <c r="BK16" s="646"/>
      <c r="BL16" s="646"/>
      <c r="BM16" s="646"/>
      <c r="BN16" s="647"/>
      <c r="BO16" s="648" t="s">
        <v>244</v>
      </c>
      <c r="BP16" s="648"/>
      <c r="BQ16" s="648"/>
      <c r="BR16" s="648"/>
      <c r="BS16" s="654" t="s">
        <v>235</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t="s">
        <v>244</v>
      </c>
      <c r="CS16" s="646"/>
      <c r="CT16" s="646"/>
      <c r="CU16" s="646"/>
      <c r="CV16" s="646"/>
      <c r="CW16" s="646"/>
      <c r="CX16" s="646"/>
      <c r="CY16" s="647"/>
      <c r="CZ16" s="648" t="s">
        <v>235</v>
      </c>
      <c r="DA16" s="648"/>
      <c r="DB16" s="648"/>
      <c r="DC16" s="648"/>
      <c r="DD16" s="654" t="s">
        <v>235</v>
      </c>
      <c r="DE16" s="646"/>
      <c r="DF16" s="646"/>
      <c r="DG16" s="646"/>
      <c r="DH16" s="646"/>
      <c r="DI16" s="646"/>
      <c r="DJ16" s="646"/>
      <c r="DK16" s="646"/>
      <c r="DL16" s="646"/>
      <c r="DM16" s="646"/>
      <c r="DN16" s="646"/>
      <c r="DO16" s="646"/>
      <c r="DP16" s="647"/>
      <c r="DQ16" s="654" t="s">
        <v>235</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10184</v>
      </c>
      <c r="S17" s="646"/>
      <c r="T17" s="646"/>
      <c r="U17" s="646"/>
      <c r="V17" s="646"/>
      <c r="W17" s="646"/>
      <c r="X17" s="646"/>
      <c r="Y17" s="647"/>
      <c r="Z17" s="648">
        <v>0.2</v>
      </c>
      <c r="AA17" s="648"/>
      <c r="AB17" s="648"/>
      <c r="AC17" s="648"/>
      <c r="AD17" s="649">
        <v>10184</v>
      </c>
      <c r="AE17" s="649"/>
      <c r="AF17" s="649"/>
      <c r="AG17" s="649"/>
      <c r="AH17" s="649"/>
      <c r="AI17" s="649"/>
      <c r="AJ17" s="649"/>
      <c r="AK17" s="649"/>
      <c r="AL17" s="650">
        <v>0.3</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244</v>
      </c>
      <c r="BH17" s="646"/>
      <c r="BI17" s="646"/>
      <c r="BJ17" s="646"/>
      <c r="BK17" s="646"/>
      <c r="BL17" s="646"/>
      <c r="BM17" s="646"/>
      <c r="BN17" s="647"/>
      <c r="BO17" s="648" t="s">
        <v>235</v>
      </c>
      <c r="BP17" s="648"/>
      <c r="BQ17" s="648"/>
      <c r="BR17" s="648"/>
      <c r="BS17" s="654" t="s">
        <v>244</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357163</v>
      </c>
      <c r="CS17" s="646"/>
      <c r="CT17" s="646"/>
      <c r="CU17" s="646"/>
      <c r="CV17" s="646"/>
      <c r="CW17" s="646"/>
      <c r="CX17" s="646"/>
      <c r="CY17" s="647"/>
      <c r="CZ17" s="648">
        <v>8.5</v>
      </c>
      <c r="DA17" s="648"/>
      <c r="DB17" s="648"/>
      <c r="DC17" s="648"/>
      <c r="DD17" s="654" t="s">
        <v>244</v>
      </c>
      <c r="DE17" s="646"/>
      <c r="DF17" s="646"/>
      <c r="DG17" s="646"/>
      <c r="DH17" s="646"/>
      <c r="DI17" s="646"/>
      <c r="DJ17" s="646"/>
      <c r="DK17" s="646"/>
      <c r="DL17" s="646"/>
      <c r="DM17" s="646"/>
      <c r="DN17" s="646"/>
      <c r="DO17" s="646"/>
      <c r="DP17" s="647"/>
      <c r="DQ17" s="654">
        <v>356509</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3674</v>
      </c>
      <c r="S18" s="646"/>
      <c r="T18" s="646"/>
      <c r="U18" s="646"/>
      <c r="V18" s="646"/>
      <c r="W18" s="646"/>
      <c r="X18" s="646"/>
      <c r="Y18" s="647"/>
      <c r="Z18" s="648">
        <v>0.1</v>
      </c>
      <c r="AA18" s="648"/>
      <c r="AB18" s="648"/>
      <c r="AC18" s="648"/>
      <c r="AD18" s="649">
        <v>3674</v>
      </c>
      <c r="AE18" s="649"/>
      <c r="AF18" s="649"/>
      <c r="AG18" s="649"/>
      <c r="AH18" s="649"/>
      <c r="AI18" s="649"/>
      <c r="AJ18" s="649"/>
      <c r="AK18" s="649"/>
      <c r="AL18" s="650">
        <v>0.1</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244</v>
      </c>
      <c r="BH18" s="646"/>
      <c r="BI18" s="646"/>
      <c r="BJ18" s="646"/>
      <c r="BK18" s="646"/>
      <c r="BL18" s="646"/>
      <c r="BM18" s="646"/>
      <c r="BN18" s="647"/>
      <c r="BO18" s="648" t="s">
        <v>235</v>
      </c>
      <c r="BP18" s="648"/>
      <c r="BQ18" s="648"/>
      <c r="BR18" s="648"/>
      <c r="BS18" s="654" t="s">
        <v>244</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v>48276</v>
      </c>
      <c r="CS18" s="646"/>
      <c r="CT18" s="646"/>
      <c r="CU18" s="646"/>
      <c r="CV18" s="646"/>
      <c r="CW18" s="646"/>
      <c r="CX18" s="646"/>
      <c r="CY18" s="647"/>
      <c r="CZ18" s="648">
        <v>1.2</v>
      </c>
      <c r="DA18" s="648"/>
      <c r="DB18" s="648"/>
      <c r="DC18" s="648"/>
      <c r="DD18" s="654" t="s">
        <v>235</v>
      </c>
      <c r="DE18" s="646"/>
      <c r="DF18" s="646"/>
      <c r="DG18" s="646"/>
      <c r="DH18" s="646"/>
      <c r="DI18" s="646"/>
      <c r="DJ18" s="646"/>
      <c r="DK18" s="646"/>
      <c r="DL18" s="646"/>
      <c r="DM18" s="646"/>
      <c r="DN18" s="646"/>
      <c r="DO18" s="646"/>
      <c r="DP18" s="647"/>
      <c r="DQ18" s="654">
        <v>336</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1246</v>
      </c>
      <c r="S19" s="646"/>
      <c r="T19" s="646"/>
      <c r="U19" s="646"/>
      <c r="V19" s="646"/>
      <c r="W19" s="646"/>
      <c r="X19" s="646"/>
      <c r="Y19" s="647"/>
      <c r="Z19" s="648">
        <v>0</v>
      </c>
      <c r="AA19" s="648"/>
      <c r="AB19" s="648"/>
      <c r="AC19" s="648"/>
      <c r="AD19" s="649">
        <v>1246</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t="s">
        <v>244</v>
      </c>
      <c r="BH19" s="646"/>
      <c r="BI19" s="646"/>
      <c r="BJ19" s="646"/>
      <c r="BK19" s="646"/>
      <c r="BL19" s="646"/>
      <c r="BM19" s="646"/>
      <c r="BN19" s="647"/>
      <c r="BO19" s="648" t="s">
        <v>244</v>
      </c>
      <c r="BP19" s="648"/>
      <c r="BQ19" s="648"/>
      <c r="BR19" s="648"/>
      <c r="BS19" s="654" t="s">
        <v>244</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235</v>
      </c>
      <c r="CS19" s="646"/>
      <c r="CT19" s="646"/>
      <c r="CU19" s="646"/>
      <c r="CV19" s="646"/>
      <c r="CW19" s="646"/>
      <c r="CX19" s="646"/>
      <c r="CY19" s="647"/>
      <c r="CZ19" s="648" t="s">
        <v>244</v>
      </c>
      <c r="DA19" s="648"/>
      <c r="DB19" s="648"/>
      <c r="DC19" s="648"/>
      <c r="DD19" s="654" t="s">
        <v>244</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150</v>
      </c>
      <c r="S20" s="646"/>
      <c r="T20" s="646"/>
      <c r="U20" s="646"/>
      <c r="V20" s="646"/>
      <c r="W20" s="646"/>
      <c r="X20" s="646"/>
      <c r="Y20" s="647"/>
      <c r="Z20" s="648">
        <v>0</v>
      </c>
      <c r="AA20" s="648"/>
      <c r="AB20" s="648"/>
      <c r="AC20" s="648"/>
      <c r="AD20" s="649">
        <v>150</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t="s">
        <v>244</v>
      </c>
      <c r="BH20" s="646"/>
      <c r="BI20" s="646"/>
      <c r="BJ20" s="646"/>
      <c r="BK20" s="646"/>
      <c r="BL20" s="646"/>
      <c r="BM20" s="646"/>
      <c r="BN20" s="647"/>
      <c r="BO20" s="648" t="s">
        <v>244</v>
      </c>
      <c r="BP20" s="648"/>
      <c r="BQ20" s="648"/>
      <c r="BR20" s="648"/>
      <c r="BS20" s="654" t="s">
        <v>235</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4188711</v>
      </c>
      <c r="CS20" s="646"/>
      <c r="CT20" s="646"/>
      <c r="CU20" s="646"/>
      <c r="CV20" s="646"/>
      <c r="CW20" s="646"/>
      <c r="CX20" s="646"/>
      <c r="CY20" s="647"/>
      <c r="CZ20" s="648">
        <v>100</v>
      </c>
      <c r="DA20" s="648"/>
      <c r="DB20" s="648"/>
      <c r="DC20" s="648"/>
      <c r="DD20" s="654">
        <v>305011</v>
      </c>
      <c r="DE20" s="646"/>
      <c r="DF20" s="646"/>
      <c r="DG20" s="646"/>
      <c r="DH20" s="646"/>
      <c r="DI20" s="646"/>
      <c r="DJ20" s="646"/>
      <c r="DK20" s="646"/>
      <c r="DL20" s="646"/>
      <c r="DM20" s="646"/>
      <c r="DN20" s="646"/>
      <c r="DO20" s="646"/>
      <c r="DP20" s="647"/>
      <c r="DQ20" s="654">
        <v>3262453</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5114</v>
      </c>
      <c r="S21" s="646"/>
      <c r="T21" s="646"/>
      <c r="U21" s="646"/>
      <c r="V21" s="646"/>
      <c r="W21" s="646"/>
      <c r="X21" s="646"/>
      <c r="Y21" s="647"/>
      <c r="Z21" s="648">
        <v>0.1</v>
      </c>
      <c r="AA21" s="648"/>
      <c r="AB21" s="648"/>
      <c r="AC21" s="648"/>
      <c r="AD21" s="649">
        <v>5114</v>
      </c>
      <c r="AE21" s="649"/>
      <c r="AF21" s="649"/>
      <c r="AG21" s="649"/>
      <c r="AH21" s="649"/>
      <c r="AI21" s="649"/>
      <c r="AJ21" s="649"/>
      <c r="AK21" s="649"/>
      <c r="AL21" s="650">
        <v>0.2</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235</v>
      </c>
      <c r="BH21" s="646"/>
      <c r="BI21" s="646"/>
      <c r="BJ21" s="646"/>
      <c r="BK21" s="646"/>
      <c r="BL21" s="646"/>
      <c r="BM21" s="646"/>
      <c r="BN21" s="647"/>
      <c r="BO21" s="648" t="s">
        <v>244</v>
      </c>
      <c r="BP21" s="648"/>
      <c r="BQ21" s="648"/>
      <c r="BR21" s="648"/>
      <c r="BS21" s="654" t="s">
        <v>235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385986</v>
      </c>
      <c r="S22" s="646"/>
      <c r="T22" s="646"/>
      <c r="U22" s="646"/>
      <c r="V22" s="646"/>
      <c r="W22" s="646"/>
      <c r="X22" s="646"/>
      <c r="Y22" s="647"/>
      <c r="Z22" s="648">
        <v>8.3000000000000007</v>
      </c>
      <c r="AA22" s="648"/>
      <c r="AB22" s="648"/>
      <c r="AC22" s="648"/>
      <c r="AD22" s="649">
        <v>272677</v>
      </c>
      <c r="AE22" s="649"/>
      <c r="AF22" s="649"/>
      <c r="AG22" s="649"/>
      <c r="AH22" s="649"/>
      <c r="AI22" s="649"/>
      <c r="AJ22" s="649"/>
      <c r="AK22" s="649"/>
      <c r="AL22" s="650">
        <v>9.3000000000000007</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235</v>
      </c>
      <c r="BH22" s="646"/>
      <c r="BI22" s="646"/>
      <c r="BJ22" s="646"/>
      <c r="BK22" s="646"/>
      <c r="BL22" s="646"/>
      <c r="BM22" s="646"/>
      <c r="BN22" s="647"/>
      <c r="BO22" s="648" t="s">
        <v>235</v>
      </c>
      <c r="BP22" s="648"/>
      <c r="BQ22" s="648"/>
      <c r="BR22" s="648"/>
      <c r="BS22" s="654" t="s">
        <v>244</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272677</v>
      </c>
      <c r="S23" s="646"/>
      <c r="T23" s="646"/>
      <c r="U23" s="646"/>
      <c r="V23" s="646"/>
      <c r="W23" s="646"/>
      <c r="X23" s="646"/>
      <c r="Y23" s="647"/>
      <c r="Z23" s="648">
        <v>5.9</v>
      </c>
      <c r="AA23" s="648"/>
      <c r="AB23" s="648"/>
      <c r="AC23" s="648"/>
      <c r="AD23" s="649">
        <v>272677</v>
      </c>
      <c r="AE23" s="649"/>
      <c r="AF23" s="649"/>
      <c r="AG23" s="649"/>
      <c r="AH23" s="649"/>
      <c r="AI23" s="649"/>
      <c r="AJ23" s="649"/>
      <c r="AK23" s="649"/>
      <c r="AL23" s="650">
        <v>9.3000000000000007</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244</v>
      </c>
      <c r="BH23" s="646"/>
      <c r="BI23" s="646"/>
      <c r="BJ23" s="646"/>
      <c r="BK23" s="646"/>
      <c r="BL23" s="646"/>
      <c r="BM23" s="646"/>
      <c r="BN23" s="647"/>
      <c r="BO23" s="648" t="s">
        <v>244</v>
      </c>
      <c r="BP23" s="648"/>
      <c r="BQ23" s="648"/>
      <c r="BR23" s="648"/>
      <c r="BS23" s="654" t="s">
        <v>235</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113309</v>
      </c>
      <c r="S24" s="646"/>
      <c r="T24" s="646"/>
      <c r="U24" s="646"/>
      <c r="V24" s="646"/>
      <c r="W24" s="646"/>
      <c r="X24" s="646"/>
      <c r="Y24" s="647"/>
      <c r="Z24" s="648">
        <v>2.4</v>
      </c>
      <c r="AA24" s="648"/>
      <c r="AB24" s="648"/>
      <c r="AC24" s="648"/>
      <c r="AD24" s="649" t="s">
        <v>244</v>
      </c>
      <c r="AE24" s="649"/>
      <c r="AF24" s="649"/>
      <c r="AG24" s="649"/>
      <c r="AH24" s="649"/>
      <c r="AI24" s="649"/>
      <c r="AJ24" s="649"/>
      <c r="AK24" s="649"/>
      <c r="AL24" s="650" t="s">
        <v>235</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244</v>
      </c>
      <c r="BH24" s="646"/>
      <c r="BI24" s="646"/>
      <c r="BJ24" s="646"/>
      <c r="BK24" s="646"/>
      <c r="BL24" s="646"/>
      <c r="BM24" s="646"/>
      <c r="BN24" s="647"/>
      <c r="BO24" s="648" t="s">
        <v>244</v>
      </c>
      <c r="BP24" s="648"/>
      <c r="BQ24" s="648"/>
      <c r="BR24" s="648"/>
      <c r="BS24" s="654" t="s">
        <v>244</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1772969</v>
      </c>
      <c r="CS24" s="635"/>
      <c r="CT24" s="635"/>
      <c r="CU24" s="635"/>
      <c r="CV24" s="635"/>
      <c r="CW24" s="635"/>
      <c r="CX24" s="635"/>
      <c r="CY24" s="636"/>
      <c r="CZ24" s="639">
        <v>42.3</v>
      </c>
      <c r="DA24" s="640"/>
      <c r="DB24" s="640"/>
      <c r="DC24" s="659"/>
      <c r="DD24" s="679">
        <v>1402582</v>
      </c>
      <c r="DE24" s="635"/>
      <c r="DF24" s="635"/>
      <c r="DG24" s="635"/>
      <c r="DH24" s="635"/>
      <c r="DI24" s="635"/>
      <c r="DJ24" s="635"/>
      <c r="DK24" s="636"/>
      <c r="DL24" s="679">
        <v>1398465</v>
      </c>
      <c r="DM24" s="635"/>
      <c r="DN24" s="635"/>
      <c r="DO24" s="635"/>
      <c r="DP24" s="635"/>
      <c r="DQ24" s="635"/>
      <c r="DR24" s="635"/>
      <c r="DS24" s="635"/>
      <c r="DT24" s="635"/>
      <c r="DU24" s="635"/>
      <c r="DV24" s="636"/>
      <c r="DW24" s="639">
        <v>45.4</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244</v>
      </c>
      <c r="S25" s="646"/>
      <c r="T25" s="646"/>
      <c r="U25" s="646"/>
      <c r="V25" s="646"/>
      <c r="W25" s="646"/>
      <c r="X25" s="646"/>
      <c r="Y25" s="647"/>
      <c r="Z25" s="648" t="s">
        <v>235</v>
      </c>
      <c r="AA25" s="648"/>
      <c r="AB25" s="648"/>
      <c r="AC25" s="648"/>
      <c r="AD25" s="649" t="s">
        <v>235</v>
      </c>
      <c r="AE25" s="649"/>
      <c r="AF25" s="649"/>
      <c r="AG25" s="649"/>
      <c r="AH25" s="649"/>
      <c r="AI25" s="649"/>
      <c r="AJ25" s="649"/>
      <c r="AK25" s="649"/>
      <c r="AL25" s="650" t="s">
        <v>235</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235</v>
      </c>
      <c r="BH25" s="646"/>
      <c r="BI25" s="646"/>
      <c r="BJ25" s="646"/>
      <c r="BK25" s="646"/>
      <c r="BL25" s="646"/>
      <c r="BM25" s="646"/>
      <c r="BN25" s="647"/>
      <c r="BO25" s="648" t="s">
        <v>244</v>
      </c>
      <c r="BP25" s="648"/>
      <c r="BQ25" s="648"/>
      <c r="BR25" s="648"/>
      <c r="BS25" s="654" t="s">
        <v>235</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883060</v>
      </c>
      <c r="CS25" s="682"/>
      <c r="CT25" s="682"/>
      <c r="CU25" s="682"/>
      <c r="CV25" s="682"/>
      <c r="CW25" s="682"/>
      <c r="CX25" s="682"/>
      <c r="CY25" s="683"/>
      <c r="CZ25" s="650">
        <v>21.1</v>
      </c>
      <c r="DA25" s="680"/>
      <c r="DB25" s="680"/>
      <c r="DC25" s="684"/>
      <c r="DD25" s="654">
        <v>852970</v>
      </c>
      <c r="DE25" s="682"/>
      <c r="DF25" s="682"/>
      <c r="DG25" s="682"/>
      <c r="DH25" s="682"/>
      <c r="DI25" s="682"/>
      <c r="DJ25" s="682"/>
      <c r="DK25" s="683"/>
      <c r="DL25" s="654">
        <v>848853</v>
      </c>
      <c r="DM25" s="682"/>
      <c r="DN25" s="682"/>
      <c r="DO25" s="682"/>
      <c r="DP25" s="682"/>
      <c r="DQ25" s="682"/>
      <c r="DR25" s="682"/>
      <c r="DS25" s="682"/>
      <c r="DT25" s="682"/>
      <c r="DU25" s="682"/>
      <c r="DV25" s="683"/>
      <c r="DW25" s="650">
        <v>27.5</v>
      </c>
      <c r="DX25" s="680"/>
      <c r="DY25" s="680"/>
      <c r="DZ25" s="680"/>
      <c r="EA25" s="680"/>
      <c r="EB25" s="680"/>
      <c r="EC25" s="681"/>
    </row>
    <row r="26" spans="2:133" ht="11.25" customHeight="1" x14ac:dyDescent="0.15">
      <c r="B26" s="642" t="s">
        <v>297</v>
      </c>
      <c r="C26" s="643"/>
      <c r="D26" s="643"/>
      <c r="E26" s="643"/>
      <c r="F26" s="643"/>
      <c r="G26" s="643"/>
      <c r="H26" s="643"/>
      <c r="I26" s="643"/>
      <c r="J26" s="643"/>
      <c r="K26" s="643"/>
      <c r="L26" s="643"/>
      <c r="M26" s="643"/>
      <c r="N26" s="643"/>
      <c r="O26" s="643"/>
      <c r="P26" s="643"/>
      <c r="Q26" s="644"/>
      <c r="R26" s="645">
        <v>3052615</v>
      </c>
      <c r="S26" s="646"/>
      <c r="T26" s="646"/>
      <c r="U26" s="646"/>
      <c r="V26" s="646"/>
      <c r="W26" s="646"/>
      <c r="X26" s="646"/>
      <c r="Y26" s="647"/>
      <c r="Z26" s="648">
        <v>65.900000000000006</v>
      </c>
      <c r="AA26" s="648"/>
      <c r="AB26" s="648"/>
      <c r="AC26" s="648"/>
      <c r="AD26" s="649">
        <v>2939306</v>
      </c>
      <c r="AE26" s="649"/>
      <c r="AF26" s="649"/>
      <c r="AG26" s="649"/>
      <c r="AH26" s="649"/>
      <c r="AI26" s="649"/>
      <c r="AJ26" s="649"/>
      <c r="AK26" s="649"/>
      <c r="AL26" s="650">
        <v>99.7</v>
      </c>
      <c r="AM26" s="651"/>
      <c r="AN26" s="651"/>
      <c r="AO26" s="652"/>
      <c r="AP26" s="664" t="s">
        <v>298</v>
      </c>
      <c r="AQ26" s="691"/>
      <c r="AR26" s="691"/>
      <c r="AS26" s="691"/>
      <c r="AT26" s="691"/>
      <c r="AU26" s="691"/>
      <c r="AV26" s="691"/>
      <c r="AW26" s="691"/>
      <c r="AX26" s="691"/>
      <c r="AY26" s="691"/>
      <c r="AZ26" s="691"/>
      <c r="BA26" s="691"/>
      <c r="BB26" s="691"/>
      <c r="BC26" s="691"/>
      <c r="BD26" s="691"/>
      <c r="BE26" s="691"/>
      <c r="BF26" s="666"/>
      <c r="BG26" s="645" t="s">
        <v>235</v>
      </c>
      <c r="BH26" s="646"/>
      <c r="BI26" s="646"/>
      <c r="BJ26" s="646"/>
      <c r="BK26" s="646"/>
      <c r="BL26" s="646"/>
      <c r="BM26" s="646"/>
      <c r="BN26" s="647"/>
      <c r="BO26" s="648" t="s">
        <v>235</v>
      </c>
      <c r="BP26" s="648"/>
      <c r="BQ26" s="648"/>
      <c r="BR26" s="648"/>
      <c r="BS26" s="654" t="s">
        <v>244</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507401</v>
      </c>
      <c r="CS26" s="646"/>
      <c r="CT26" s="646"/>
      <c r="CU26" s="646"/>
      <c r="CV26" s="646"/>
      <c r="CW26" s="646"/>
      <c r="CX26" s="646"/>
      <c r="CY26" s="647"/>
      <c r="CZ26" s="650">
        <v>12.1</v>
      </c>
      <c r="DA26" s="680"/>
      <c r="DB26" s="680"/>
      <c r="DC26" s="684"/>
      <c r="DD26" s="654">
        <v>498066</v>
      </c>
      <c r="DE26" s="646"/>
      <c r="DF26" s="646"/>
      <c r="DG26" s="646"/>
      <c r="DH26" s="646"/>
      <c r="DI26" s="646"/>
      <c r="DJ26" s="646"/>
      <c r="DK26" s="647"/>
      <c r="DL26" s="654" t="s">
        <v>235</v>
      </c>
      <c r="DM26" s="646"/>
      <c r="DN26" s="646"/>
      <c r="DO26" s="646"/>
      <c r="DP26" s="646"/>
      <c r="DQ26" s="646"/>
      <c r="DR26" s="646"/>
      <c r="DS26" s="646"/>
      <c r="DT26" s="646"/>
      <c r="DU26" s="646"/>
      <c r="DV26" s="647"/>
      <c r="DW26" s="650" t="s">
        <v>244</v>
      </c>
      <c r="DX26" s="680"/>
      <c r="DY26" s="680"/>
      <c r="DZ26" s="680"/>
      <c r="EA26" s="680"/>
      <c r="EB26" s="680"/>
      <c r="EC26" s="681"/>
    </row>
    <row r="27" spans="2:133" ht="11.25" customHeight="1" x14ac:dyDescent="0.15">
      <c r="B27" s="642" t="s">
        <v>300</v>
      </c>
      <c r="C27" s="643"/>
      <c r="D27" s="643"/>
      <c r="E27" s="643"/>
      <c r="F27" s="643"/>
      <c r="G27" s="643"/>
      <c r="H27" s="643"/>
      <c r="I27" s="643"/>
      <c r="J27" s="643"/>
      <c r="K27" s="643"/>
      <c r="L27" s="643"/>
      <c r="M27" s="643"/>
      <c r="N27" s="643"/>
      <c r="O27" s="643"/>
      <c r="P27" s="643"/>
      <c r="Q27" s="644"/>
      <c r="R27" s="645">
        <v>642</v>
      </c>
      <c r="S27" s="646"/>
      <c r="T27" s="646"/>
      <c r="U27" s="646"/>
      <c r="V27" s="646"/>
      <c r="W27" s="646"/>
      <c r="X27" s="646"/>
      <c r="Y27" s="647"/>
      <c r="Z27" s="648">
        <v>0</v>
      </c>
      <c r="AA27" s="648"/>
      <c r="AB27" s="648"/>
      <c r="AC27" s="648"/>
      <c r="AD27" s="649">
        <v>642</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2372263</v>
      </c>
      <c r="BH27" s="646"/>
      <c r="BI27" s="646"/>
      <c r="BJ27" s="646"/>
      <c r="BK27" s="646"/>
      <c r="BL27" s="646"/>
      <c r="BM27" s="646"/>
      <c r="BN27" s="647"/>
      <c r="BO27" s="648">
        <v>100</v>
      </c>
      <c r="BP27" s="648"/>
      <c r="BQ27" s="648"/>
      <c r="BR27" s="648"/>
      <c r="BS27" s="654">
        <v>66488</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532746</v>
      </c>
      <c r="CS27" s="682"/>
      <c r="CT27" s="682"/>
      <c r="CU27" s="682"/>
      <c r="CV27" s="682"/>
      <c r="CW27" s="682"/>
      <c r="CX27" s="682"/>
      <c r="CY27" s="683"/>
      <c r="CZ27" s="650">
        <v>12.7</v>
      </c>
      <c r="DA27" s="680"/>
      <c r="DB27" s="680"/>
      <c r="DC27" s="684"/>
      <c r="DD27" s="654">
        <v>193103</v>
      </c>
      <c r="DE27" s="682"/>
      <c r="DF27" s="682"/>
      <c r="DG27" s="682"/>
      <c r="DH27" s="682"/>
      <c r="DI27" s="682"/>
      <c r="DJ27" s="682"/>
      <c r="DK27" s="683"/>
      <c r="DL27" s="654">
        <v>193103</v>
      </c>
      <c r="DM27" s="682"/>
      <c r="DN27" s="682"/>
      <c r="DO27" s="682"/>
      <c r="DP27" s="682"/>
      <c r="DQ27" s="682"/>
      <c r="DR27" s="682"/>
      <c r="DS27" s="682"/>
      <c r="DT27" s="682"/>
      <c r="DU27" s="682"/>
      <c r="DV27" s="683"/>
      <c r="DW27" s="650">
        <v>6.3</v>
      </c>
      <c r="DX27" s="680"/>
      <c r="DY27" s="680"/>
      <c r="DZ27" s="680"/>
      <c r="EA27" s="680"/>
      <c r="EB27" s="680"/>
      <c r="EC27" s="681"/>
    </row>
    <row r="28" spans="2:133" ht="11.25" customHeight="1" x14ac:dyDescent="0.15">
      <c r="B28" s="642" t="s">
        <v>303</v>
      </c>
      <c r="C28" s="643"/>
      <c r="D28" s="643"/>
      <c r="E28" s="643"/>
      <c r="F28" s="643"/>
      <c r="G28" s="643"/>
      <c r="H28" s="643"/>
      <c r="I28" s="643"/>
      <c r="J28" s="643"/>
      <c r="K28" s="643"/>
      <c r="L28" s="643"/>
      <c r="M28" s="643"/>
      <c r="N28" s="643"/>
      <c r="O28" s="643"/>
      <c r="P28" s="643"/>
      <c r="Q28" s="644"/>
      <c r="R28" s="645">
        <v>27592</v>
      </c>
      <c r="S28" s="646"/>
      <c r="T28" s="646"/>
      <c r="U28" s="646"/>
      <c r="V28" s="646"/>
      <c r="W28" s="646"/>
      <c r="X28" s="646"/>
      <c r="Y28" s="647"/>
      <c r="Z28" s="648">
        <v>0.6</v>
      </c>
      <c r="AA28" s="648"/>
      <c r="AB28" s="648"/>
      <c r="AC28" s="648"/>
      <c r="AD28" s="649" t="s">
        <v>235</v>
      </c>
      <c r="AE28" s="649"/>
      <c r="AF28" s="649"/>
      <c r="AG28" s="649"/>
      <c r="AH28" s="649"/>
      <c r="AI28" s="649"/>
      <c r="AJ28" s="649"/>
      <c r="AK28" s="649"/>
      <c r="AL28" s="650" t="s">
        <v>235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357163</v>
      </c>
      <c r="CS28" s="646"/>
      <c r="CT28" s="646"/>
      <c r="CU28" s="646"/>
      <c r="CV28" s="646"/>
      <c r="CW28" s="646"/>
      <c r="CX28" s="646"/>
      <c r="CY28" s="647"/>
      <c r="CZ28" s="650">
        <v>8.5</v>
      </c>
      <c r="DA28" s="680"/>
      <c r="DB28" s="680"/>
      <c r="DC28" s="684"/>
      <c r="DD28" s="654">
        <v>356509</v>
      </c>
      <c r="DE28" s="646"/>
      <c r="DF28" s="646"/>
      <c r="DG28" s="646"/>
      <c r="DH28" s="646"/>
      <c r="DI28" s="646"/>
      <c r="DJ28" s="646"/>
      <c r="DK28" s="647"/>
      <c r="DL28" s="654">
        <v>356509</v>
      </c>
      <c r="DM28" s="646"/>
      <c r="DN28" s="646"/>
      <c r="DO28" s="646"/>
      <c r="DP28" s="646"/>
      <c r="DQ28" s="646"/>
      <c r="DR28" s="646"/>
      <c r="DS28" s="646"/>
      <c r="DT28" s="646"/>
      <c r="DU28" s="646"/>
      <c r="DV28" s="647"/>
      <c r="DW28" s="650">
        <v>11.6</v>
      </c>
      <c r="DX28" s="680"/>
      <c r="DY28" s="680"/>
      <c r="DZ28" s="680"/>
      <c r="EA28" s="680"/>
      <c r="EB28" s="680"/>
      <c r="EC28" s="681"/>
    </row>
    <row r="29" spans="2:133" ht="11.25" customHeight="1" x14ac:dyDescent="0.15">
      <c r="B29" s="642" t="s">
        <v>305</v>
      </c>
      <c r="C29" s="643"/>
      <c r="D29" s="643"/>
      <c r="E29" s="643"/>
      <c r="F29" s="643"/>
      <c r="G29" s="643"/>
      <c r="H29" s="643"/>
      <c r="I29" s="643"/>
      <c r="J29" s="643"/>
      <c r="K29" s="643"/>
      <c r="L29" s="643"/>
      <c r="M29" s="643"/>
      <c r="N29" s="643"/>
      <c r="O29" s="643"/>
      <c r="P29" s="643"/>
      <c r="Q29" s="644"/>
      <c r="R29" s="645">
        <v>4478</v>
      </c>
      <c r="S29" s="646"/>
      <c r="T29" s="646"/>
      <c r="U29" s="646"/>
      <c r="V29" s="646"/>
      <c r="W29" s="646"/>
      <c r="X29" s="646"/>
      <c r="Y29" s="647"/>
      <c r="Z29" s="648">
        <v>0.1</v>
      </c>
      <c r="AA29" s="648"/>
      <c r="AB29" s="648"/>
      <c r="AC29" s="648"/>
      <c r="AD29" s="649">
        <v>3790</v>
      </c>
      <c r="AE29" s="649"/>
      <c r="AF29" s="649"/>
      <c r="AG29" s="649"/>
      <c r="AH29" s="649"/>
      <c r="AI29" s="649"/>
      <c r="AJ29" s="649"/>
      <c r="AK29" s="649"/>
      <c r="AL29" s="650">
        <v>0.1</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70</v>
      </c>
      <c r="CG29" s="661"/>
      <c r="CH29" s="661"/>
      <c r="CI29" s="661"/>
      <c r="CJ29" s="661"/>
      <c r="CK29" s="661"/>
      <c r="CL29" s="661"/>
      <c r="CM29" s="661"/>
      <c r="CN29" s="661"/>
      <c r="CO29" s="661"/>
      <c r="CP29" s="661"/>
      <c r="CQ29" s="662"/>
      <c r="CR29" s="645">
        <v>357163</v>
      </c>
      <c r="CS29" s="682"/>
      <c r="CT29" s="682"/>
      <c r="CU29" s="682"/>
      <c r="CV29" s="682"/>
      <c r="CW29" s="682"/>
      <c r="CX29" s="682"/>
      <c r="CY29" s="683"/>
      <c r="CZ29" s="650">
        <v>8.5</v>
      </c>
      <c r="DA29" s="680"/>
      <c r="DB29" s="680"/>
      <c r="DC29" s="684"/>
      <c r="DD29" s="654">
        <v>356509</v>
      </c>
      <c r="DE29" s="682"/>
      <c r="DF29" s="682"/>
      <c r="DG29" s="682"/>
      <c r="DH29" s="682"/>
      <c r="DI29" s="682"/>
      <c r="DJ29" s="682"/>
      <c r="DK29" s="683"/>
      <c r="DL29" s="654">
        <v>356509</v>
      </c>
      <c r="DM29" s="682"/>
      <c r="DN29" s="682"/>
      <c r="DO29" s="682"/>
      <c r="DP29" s="682"/>
      <c r="DQ29" s="682"/>
      <c r="DR29" s="682"/>
      <c r="DS29" s="682"/>
      <c r="DT29" s="682"/>
      <c r="DU29" s="682"/>
      <c r="DV29" s="683"/>
      <c r="DW29" s="650">
        <v>11.6</v>
      </c>
      <c r="DX29" s="680"/>
      <c r="DY29" s="680"/>
      <c r="DZ29" s="680"/>
      <c r="EA29" s="680"/>
      <c r="EB29" s="680"/>
      <c r="EC29" s="681"/>
    </row>
    <row r="30" spans="2:133" ht="11.25" customHeight="1" x14ac:dyDescent="0.15">
      <c r="B30" s="642" t="s">
        <v>307</v>
      </c>
      <c r="C30" s="643"/>
      <c r="D30" s="643"/>
      <c r="E30" s="643"/>
      <c r="F30" s="643"/>
      <c r="G30" s="643"/>
      <c r="H30" s="643"/>
      <c r="I30" s="643"/>
      <c r="J30" s="643"/>
      <c r="K30" s="643"/>
      <c r="L30" s="643"/>
      <c r="M30" s="643"/>
      <c r="N30" s="643"/>
      <c r="O30" s="643"/>
      <c r="P30" s="643"/>
      <c r="Q30" s="644"/>
      <c r="R30" s="645">
        <v>4647</v>
      </c>
      <c r="S30" s="646"/>
      <c r="T30" s="646"/>
      <c r="U30" s="646"/>
      <c r="V30" s="646"/>
      <c r="W30" s="646"/>
      <c r="X30" s="646"/>
      <c r="Y30" s="647"/>
      <c r="Z30" s="648">
        <v>0.1</v>
      </c>
      <c r="AA30" s="648"/>
      <c r="AB30" s="648"/>
      <c r="AC30" s="648"/>
      <c r="AD30" s="649" t="s">
        <v>244</v>
      </c>
      <c r="AE30" s="649"/>
      <c r="AF30" s="649"/>
      <c r="AG30" s="649"/>
      <c r="AH30" s="649"/>
      <c r="AI30" s="649"/>
      <c r="AJ30" s="649"/>
      <c r="AK30" s="649"/>
      <c r="AL30" s="650" t="s">
        <v>235</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92"/>
      <c r="BI30" s="692"/>
      <c r="BJ30" s="692"/>
      <c r="BK30" s="692"/>
      <c r="BL30" s="692"/>
      <c r="BM30" s="692"/>
      <c r="BN30" s="692"/>
      <c r="BO30" s="692"/>
      <c r="BP30" s="692"/>
      <c r="BQ30" s="693"/>
      <c r="BR30" s="624" t="s">
        <v>309</v>
      </c>
      <c r="BS30" s="692"/>
      <c r="BT30" s="692"/>
      <c r="BU30" s="692"/>
      <c r="BV30" s="692"/>
      <c r="BW30" s="692"/>
      <c r="BX30" s="692"/>
      <c r="BY30" s="692"/>
      <c r="BZ30" s="692"/>
      <c r="CA30" s="692"/>
      <c r="CB30" s="693"/>
      <c r="CD30" s="687"/>
      <c r="CE30" s="688"/>
      <c r="CF30" s="660" t="s">
        <v>310</v>
      </c>
      <c r="CG30" s="661"/>
      <c r="CH30" s="661"/>
      <c r="CI30" s="661"/>
      <c r="CJ30" s="661"/>
      <c r="CK30" s="661"/>
      <c r="CL30" s="661"/>
      <c r="CM30" s="661"/>
      <c r="CN30" s="661"/>
      <c r="CO30" s="661"/>
      <c r="CP30" s="661"/>
      <c r="CQ30" s="662"/>
      <c r="CR30" s="645">
        <v>335384</v>
      </c>
      <c r="CS30" s="646"/>
      <c r="CT30" s="646"/>
      <c r="CU30" s="646"/>
      <c r="CV30" s="646"/>
      <c r="CW30" s="646"/>
      <c r="CX30" s="646"/>
      <c r="CY30" s="647"/>
      <c r="CZ30" s="650">
        <v>8</v>
      </c>
      <c r="DA30" s="680"/>
      <c r="DB30" s="680"/>
      <c r="DC30" s="684"/>
      <c r="DD30" s="654">
        <v>334730</v>
      </c>
      <c r="DE30" s="646"/>
      <c r="DF30" s="646"/>
      <c r="DG30" s="646"/>
      <c r="DH30" s="646"/>
      <c r="DI30" s="646"/>
      <c r="DJ30" s="646"/>
      <c r="DK30" s="647"/>
      <c r="DL30" s="654">
        <v>334730</v>
      </c>
      <c r="DM30" s="646"/>
      <c r="DN30" s="646"/>
      <c r="DO30" s="646"/>
      <c r="DP30" s="646"/>
      <c r="DQ30" s="646"/>
      <c r="DR30" s="646"/>
      <c r="DS30" s="646"/>
      <c r="DT30" s="646"/>
      <c r="DU30" s="646"/>
      <c r="DV30" s="647"/>
      <c r="DW30" s="650">
        <v>10.9</v>
      </c>
      <c r="DX30" s="680"/>
      <c r="DY30" s="680"/>
      <c r="DZ30" s="680"/>
      <c r="EA30" s="680"/>
      <c r="EB30" s="680"/>
      <c r="EC30" s="681"/>
    </row>
    <row r="31" spans="2:133" ht="11.25" customHeight="1" x14ac:dyDescent="0.15">
      <c r="B31" s="642" t="s">
        <v>311</v>
      </c>
      <c r="C31" s="643"/>
      <c r="D31" s="643"/>
      <c r="E31" s="643"/>
      <c r="F31" s="643"/>
      <c r="G31" s="643"/>
      <c r="H31" s="643"/>
      <c r="I31" s="643"/>
      <c r="J31" s="643"/>
      <c r="K31" s="643"/>
      <c r="L31" s="643"/>
      <c r="M31" s="643"/>
      <c r="N31" s="643"/>
      <c r="O31" s="643"/>
      <c r="P31" s="643"/>
      <c r="Q31" s="644"/>
      <c r="R31" s="645">
        <v>356155</v>
      </c>
      <c r="S31" s="646"/>
      <c r="T31" s="646"/>
      <c r="U31" s="646"/>
      <c r="V31" s="646"/>
      <c r="W31" s="646"/>
      <c r="X31" s="646"/>
      <c r="Y31" s="647"/>
      <c r="Z31" s="648">
        <v>7.7</v>
      </c>
      <c r="AA31" s="648"/>
      <c r="AB31" s="648"/>
      <c r="AC31" s="648"/>
      <c r="AD31" s="649" t="s">
        <v>244</v>
      </c>
      <c r="AE31" s="649"/>
      <c r="AF31" s="649"/>
      <c r="AG31" s="649"/>
      <c r="AH31" s="649"/>
      <c r="AI31" s="649"/>
      <c r="AJ31" s="649"/>
      <c r="AK31" s="649"/>
      <c r="AL31" s="650" t="s">
        <v>244</v>
      </c>
      <c r="AM31" s="651"/>
      <c r="AN31" s="651"/>
      <c r="AO31" s="652"/>
      <c r="AP31" s="699" t="s">
        <v>312</v>
      </c>
      <c r="AQ31" s="700"/>
      <c r="AR31" s="700"/>
      <c r="AS31" s="700"/>
      <c r="AT31" s="705" t="s">
        <v>313</v>
      </c>
      <c r="AU31" s="231"/>
      <c r="AV31" s="231"/>
      <c r="AW31" s="231"/>
      <c r="AX31" s="631" t="s">
        <v>189</v>
      </c>
      <c r="AY31" s="632"/>
      <c r="AZ31" s="632"/>
      <c r="BA31" s="632"/>
      <c r="BB31" s="632"/>
      <c r="BC31" s="632"/>
      <c r="BD31" s="632"/>
      <c r="BE31" s="632"/>
      <c r="BF31" s="633"/>
      <c r="BG31" s="713">
        <v>99.5</v>
      </c>
      <c r="BH31" s="697"/>
      <c r="BI31" s="697"/>
      <c r="BJ31" s="697"/>
      <c r="BK31" s="697"/>
      <c r="BL31" s="697"/>
      <c r="BM31" s="640">
        <v>98.8</v>
      </c>
      <c r="BN31" s="697"/>
      <c r="BO31" s="697"/>
      <c r="BP31" s="697"/>
      <c r="BQ31" s="698"/>
      <c r="BR31" s="713">
        <v>99.5</v>
      </c>
      <c r="BS31" s="697"/>
      <c r="BT31" s="697"/>
      <c r="BU31" s="697"/>
      <c r="BV31" s="697"/>
      <c r="BW31" s="697"/>
      <c r="BX31" s="640">
        <v>98.5</v>
      </c>
      <c r="BY31" s="697"/>
      <c r="BZ31" s="697"/>
      <c r="CA31" s="697"/>
      <c r="CB31" s="698"/>
      <c r="CD31" s="687"/>
      <c r="CE31" s="688"/>
      <c r="CF31" s="660" t="s">
        <v>314</v>
      </c>
      <c r="CG31" s="661"/>
      <c r="CH31" s="661"/>
      <c r="CI31" s="661"/>
      <c r="CJ31" s="661"/>
      <c r="CK31" s="661"/>
      <c r="CL31" s="661"/>
      <c r="CM31" s="661"/>
      <c r="CN31" s="661"/>
      <c r="CO31" s="661"/>
      <c r="CP31" s="661"/>
      <c r="CQ31" s="662"/>
      <c r="CR31" s="645">
        <v>21779</v>
      </c>
      <c r="CS31" s="682"/>
      <c r="CT31" s="682"/>
      <c r="CU31" s="682"/>
      <c r="CV31" s="682"/>
      <c r="CW31" s="682"/>
      <c r="CX31" s="682"/>
      <c r="CY31" s="683"/>
      <c r="CZ31" s="650">
        <v>0.5</v>
      </c>
      <c r="DA31" s="680"/>
      <c r="DB31" s="680"/>
      <c r="DC31" s="684"/>
      <c r="DD31" s="654">
        <v>21779</v>
      </c>
      <c r="DE31" s="682"/>
      <c r="DF31" s="682"/>
      <c r="DG31" s="682"/>
      <c r="DH31" s="682"/>
      <c r="DI31" s="682"/>
      <c r="DJ31" s="682"/>
      <c r="DK31" s="683"/>
      <c r="DL31" s="654">
        <v>21779</v>
      </c>
      <c r="DM31" s="682"/>
      <c r="DN31" s="682"/>
      <c r="DO31" s="682"/>
      <c r="DP31" s="682"/>
      <c r="DQ31" s="682"/>
      <c r="DR31" s="682"/>
      <c r="DS31" s="682"/>
      <c r="DT31" s="682"/>
      <c r="DU31" s="682"/>
      <c r="DV31" s="683"/>
      <c r="DW31" s="650">
        <v>0.7</v>
      </c>
      <c r="DX31" s="680"/>
      <c r="DY31" s="680"/>
      <c r="DZ31" s="680"/>
      <c r="EA31" s="680"/>
      <c r="EB31" s="680"/>
      <c r="EC31" s="681"/>
    </row>
    <row r="32" spans="2:133" ht="11.25" customHeight="1" x14ac:dyDescent="0.15">
      <c r="B32" s="708" t="s">
        <v>315</v>
      </c>
      <c r="C32" s="709"/>
      <c r="D32" s="709"/>
      <c r="E32" s="709"/>
      <c r="F32" s="709"/>
      <c r="G32" s="709"/>
      <c r="H32" s="709"/>
      <c r="I32" s="709"/>
      <c r="J32" s="709"/>
      <c r="K32" s="709"/>
      <c r="L32" s="709"/>
      <c r="M32" s="709"/>
      <c r="N32" s="709"/>
      <c r="O32" s="709"/>
      <c r="P32" s="709"/>
      <c r="Q32" s="710"/>
      <c r="R32" s="645" t="s">
        <v>244</v>
      </c>
      <c r="S32" s="646"/>
      <c r="T32" s="646"/>
      <c r="U32" s="646"/>
      <c r="V32" s="646"/>
      <c r="W32" s="646"/>
      <c r="X32" s="646"/>
      <c r="Y32" s="647"/>
      <c r="Z32" s="648" t="s">
        <v>235</v>
      </c>
      <c r="AA32" s="648"/>
      <c r="AB32" s="648"/>
      <c r="AC32" s="648"/>
      <c r="AD32" s="649" t="s">
        <v>235</v>
      </c>
      <c r="AE32" s="649"/>
      <c r="AF32" s="649"/>
      <c r="AG32" s="649"/>
      <c r="AH32" s="649"/>
      <c r="AI32" s="649"/>
      <c r="AJ32" s="649"/>
      <c r="AK32" s="649"/>
      <c r="AL32" s="650" t="s">
        <v>244</v>
      </c>
      <c r="AM32" s="651"/>
      <c r="AN32" s="651"/>
      <c r="AO32" s="652"/>
      <c r="AP32" s="701"/>
      <c r="AQ32" s="702"/>
      <c r="AR32" s="702"/>
      <c r="AS32" s="702"/>
      <c r="AT32" s="706"/>
      <c r="AU32" s="230" t="s">
        <v>316</v>
      </c>
      <c r="AV32" s="230"/>
      <c r="AW32" s="230"/>
      <c r="AX32" s="642" t="s">
        <v>317</v>
      </c>
      <c r="AY32" s="643"/>
      <c r="AZ32" s="643"/>
      <c r="BA32" s="643"/>
      <c r="BB32" s="643"/>
      <c r="BC32" s="643"/>
      <c r="BD32" s="643"/>
      <c r="BE32" s="643"/>
      <c r="BF32" s="644"/>
      <c r="BG32" s="714">
        <v>99.4</v>
      </c>
      <c r="BH32" s="682"/>
      <c r="BI32" s="682"/>
      <c r="BJ32" s="682"/>
      <c r="BK32" s="682"/>
      <c r="BL32" s="682"/>
      <c r="BM32" s="651">
        <v>98.5</v>
      </c>
      <c r="BN32" s="711"/>
      <c r="BO32" s="711"/>
      <c r="BP32" s="711"/>
      <c r="BQ32" s="712"/>
      <c r="BR32" s="714">
        <v>99.3</v>
      </c>
      <c r="BS32" s="682"/>
      <c r="BT32" s="682"/>
      <c r="BU32" s="682"/>
      <c r="BV32" s="682"/>
      <c r="BW32" s="682"/>
      <c r="BX32" s="651">
        <v>98.2</v>
      </c>
      <c r="BY32" s="711"/>
      <c r="BZ32" s="711"/>
      <c r="CA32" s="711"/>
      <c r="CB32" s="712"/>
      <c r="CD32" s="689"/>
      <c r="CE32" s="690"/>
      <c r="CF32" s="660" t="s">
        <v>318</v>
      </c>
      <c r="CG32" s="661"/>
      <c r="CH32" s="661"/>
      <c r="CI32" s="661"/>
      <c r="CJ32" s="661"/>
      <c r="CK32" s="661"/>
      <c r="CL32" s="661"/>
      <c r="CM32" s="661"/>
      <c r="CN32" s="661"/>
      <c r="CO32" s="661"/>
      <c r="CP32" s="661"/>
      <c r="CQ32" s="662"/>
      <c r="CR32" s="645" t="s">
        <v>235</v>
      </c>
      <c r="CS32" s="646"/>
      <c r="CT32" s="646"/>
      <c r="CU32" s="646"/>
      <c r="CV32" s="646"/>
      <c r="CW32" s="646"/>
      <c r="CX32" s="646"/>
      <c r="CY32" s="647"/>
      <c r="CZ32" s="650" t="s">
        <v>244</v>
      </c>
      <c r="DA32" s="680"/>
      <c r="DB32" s="680"/>
      <c r="DC32" s="684"/>
      <c r="DD32" s="654" t="s">
        <v>235</v>
      </c>
      <c r="DE32" s="646"/>
      <c r="DF32" s="646"/>
      <c r="DG32" s="646"/>
      <c r="DH32" s="646"/>
      <c r="DI32" s="646"/>
      <c r="DJ32" s="646"/>
      <c r="DK32" s="647"/>
      <c r="DL32" s="654" t="s">
        <v>244</v>
      </c>
      <c r="DM32" s="646"/>
      <c r="DN32" s="646"/>
      <c r="DO32" s="646"/>
      <c r="DP32" s="646"/>
      <c r="DQ32" s="646"/>
      <c r="DR32" s="646"/>
      <c r="DS32" s="646"/>
      <c r="DT32" s="646"/>
      <c r="DU32" s="646"/>
      <c r="DV32" s="647"/>
      <c r="DW32" s="650" t="s">
        <v>244</v>
      </c>
      <c r="DX32" s="680"/>
      <c r="DY32" s="680"/>
      <c r="DZ32" s="680"/>
      <c r="EA32" s="680"/>
      <c r="EB32" s="680"/>
      <c r="EC32" s="681"/>
    </row>
    <row r="33" spans="2:133" ht="11.25" customHeight="1" x14ac:dyDescent="0.15">
      <c r="B33" s="642" t="s">
        <v>319</v>
      </c>
      <c r="C33" s="643"/>
      <c r="D33" s="643"/>
      <c r="E33" s="643"/>
      <c r="F33" s="643"/>
      <c r="G33" s="643"/>
      <c r="H33" s="643"/>
      <c r="I33" s="643"/>
      <c r="J33" s="643"/>
      <c r="K33" s="643"/>
      <c r="L33" s="643"/>
      <c r="M33" s="643"/>
      <c r="N33" s="643"/>
      <c r="O33" s="643"/>
      <c r="P33" s="643"/>
      <c r="Q33" s="644"/>
      <c r="R33" s="645">
        <v>191170</v>
      </c>
      <c r="S33" s="646"/>
      <c r="T33" s="646"/>
      <c r="U33" s="646"/>
      <c r="V33" s="646"/>
      <c r="W33" s="646"/>
      <c r="X33" s="646"/>
      <c r="Y33" s="647"/>
      <c r="Z33" s="648">
        <v>4.0999999999999996</v>
      </c>
      <c r="AA33" s="648"/>
      <c r="AB33" s="648"/>
      <c r="AC33" s="648"/>
      <c r="AD33" s="649" t="s">
        <v>244</v>
      </c>
      <c r="AE33" s="649"/>
      <c r="AF33" s="649"/>
      <c r="AG33" s="649"/>
      <c r="AH33" s="649"/>
      <c r="AI33" s="649"/>
      <c r="AJ33" s="649"/>
      <c r="AK33" s="649"/>
      <c r="AL33" s="650" t="s">
        <v>244</v>
      </c>
      <c r="AM33" s="651"/>
      <c r="AN33" s="651"/>
      <c r="AO33" s="652"/>
      <c r="AP33" s="703"/>
      <c r="AQ33" s="704"/>
      <c r="AR33" s="704"/>
      <c r="AS33" s="704"/>
      <c r="AT33" s="707"/>
      <c r="AU33" s="232"/>
      <c r="AV33" s="232"/>
      <c r="AW33" s="232"/>
      <c r="AX33" s="694" t="s">
        <v>320</v>
      </c>
      <c r="AY33" s="695"/>
      <c r="AZ33" s="695"/>
      <c r="BA33" s="695"/>
      <c r="BB33" s="695"/>
      <c r="BC33" s="695"/>
      <c r="BD33" s="695"/>
      <c r="BE33" s="695"/>
      <c r="BF33" s="696"/>
      <c r="BG33" s="715">
        <v>99.6</v>
      </c>
      <c r="BH33" s="716"/>
      <c r="BI33" s="716"/>
      <c r="BJ33" s="716"/>
      <c r="BK33" s="716"/>
      <c r="BL33" s="716"/>
      <c r="BM33" s="717">
        <v>99</v>
      </c>
      <c r="BN33" s="716"/>
      <c r="BO33" s="716"/>
      <c r="BP33" s="716"/>
      <c r="BQ33" s="718"/>
      <c r="BR33" s="715">
        <v>99.6</v>
      </c>
      <c r="BS33" s="716"/>
      <c r="BT33" s="716"/>
      <c r="BU33" s="716"/>
      <c r="BV33" s="716"/>
      <c r="BW33" s="716"/>
      <c r="BX33" s="717">
        <v>98.7</v>
      </c>
      <c r="BY33" s="716"/>
      <c r="BZ33" s="716"/>
      <c r="CA33" s="716"/>
      <c r="CB33" s="718"/>
      <c r="CD33" s="660" t="s">
        <v>321</v>
      </c>
      <c r="CE33" s="661"/>
      <c r="CF33" s="661"/>
      <c r="CG33" s="661"/>
      <c r="CH33" s="661"/>
      <c r="CI33" s="661"/>
      <c r="CJ33" s="661"/>
      <c r="CK33" s="661"/>
      <c r="CL33" s="661"/>
      <c r="CM33" s="661"/>
      <c r="CN33" s="661"/>
      <c r="CO33" s="661"/>
      <c r="CP33" s="661"/>
      <c r="CQ33" s="662"/>
      <c r="CR33" s="645">
        <v>2110731</v>
      </c>
      <c r="CS33" s="682"/>
      <c r="CT33" s="682"/>
      <c r="CU33" s="682"/>
      <c r="CV33" s="682"/>
      <c r="CW33" s="682"/>
      <c r="CX33" s="682"/>
      <c r="CY33" s="683"/>
      <c r="CZ33" s="650">
        <v>50.4</v>
      </c>
      <c r="DA33" s="680"/>
      <c r="DB33" s="680"/>
      <c r="DC33" s="684"/>
      <c r="DD33" s="654">
        <v>1846317</v>
      </c>
      <c r="DE33" s="682"/>
      <c r="DF33" s="682"/>
      <c r="DG33" s="682"/>
      <c r="DH33" s="682"/>
      <c r="DI33" s="682"/>
      <c r="DJ33" s="682"/>
      <c r="DK33" s="683"/>
      <c r="DL33" s="654">
        <v>1548290</v>
      </c>
      <c r="DM33" s="682"/>
      <c r="DN33" s="682"/>
      <c r="DO33" s="682"/>
      <c r="DP33" s="682"/>
      <c r="DQ33" s="682"/>
      <c r="DR33" s="682"/>
      <c r="DS33" s="682"/>
      <c r="DT33" s="682"/>
      <c r="DU33" s="682"/>
      <c r="DV33" s="683"/>
      <c r="DW33" s="650">
        <v>50.2</v>
      </c>
      <c r="DX33" s="680"/>
      <c r="DY33" s="680"/>
      <c r="DZ33" s="680"/>
      <c r="EA33" s="680"/>
      <c r="EB33" s="680"/>
      <c r="EC33" s="681"/>
    </row>
    <row r="34" spans="2:133" ht="11.25" customHeight="1" x14ac:dyDescent="0.15">
      <c r="B34" s="642" t="s">
        <v>322</v>
      </c>
      <c r="C34" s="643"/>
      <c r="D34" s="643"/>
      <c r="E34" s="643"/>
      <c r="F34" s="643"/>
      <c r="G34" s="643"/>
      <c r="H34" s="643"/>
      <c r="I34" s="643"/>
      <c r="J34" s="643"/>
      <c r="K34" s="643"/>
      <c r="L34" s="643"/>
      <c r="M34" s="643"/>
      <c r="N34" s="643"/>
      <c r="O34" s="643"/>
      <c r="P34" s="643"/>
      <c r="Q34" s="644"/>
      <c r="R34" s="645">
        <v>2500</v>
      </c>
      <c r="S34" s="646"/>
      <c r="T34" s="646"/>
      <c r="U34" s="646"/>
      <c r="V34" s="646"/>
      <c r="W34" s="646"/>
      <c r="X34" s="646"/>
      <c r="Y34" s="647"/>
      <c r="Z34" s="648">
        <v>0.1</v>
      </c>
      <c r="AA34" s="648"/>
      <c r="AB34" s="648"/>
      <c r="AC34" s="648"/>
      <c r="AD34" s="649">
        <v>551</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552619</v>
      </c>
      <c r="CS34" s="646"/>
      <c r="CT34" s="646"/>
      <c r="CU34" s="646"/>
      <c r="CV34" s="646"/>
      <c r="CW34" s="646"/>
      <c r="CX34" s="646"/>
      <c r="CY34" s="647"/>
      <c r="CZ34" s="650">
        <v>13.2</v>
      </c>
      <c r="DA34" s="680"/>
      <c r="DB34" s="680"/>
      <c r="DC34" s="684"/>
      <c r="DD34" s="654">
        <v>457811</v>
      </c>
      <c r="DE34" s="646"/>
      <c r="DF34" s="646"/>
      <c r="DG34" s="646"/>
      <c r="DH34" s="646"/>
      <c r="DI34" s="646"/>
      <c r="DJ34" s="646"/>
      <c r="DK34" s="647"/>
      <c r="DL34" s="654">
        <v>399738</v>
      </c>
      <c r="DM34" s="646"/>
      <c r="DN34" s="646"/>
      <c r="DO34" s="646"/>
      <c r="DP34" s="646"/>
      <c r="DQ34" s="646"/>
      <c r="DR34" s="646"/>
      <c r="DS34" s="646"/>
      <c r="DT34" s="646"/>
      <c r="DU34" s="646"/>
      <c r="DV34" s="647"/>
      <c r="DW34" s="650">
        <v>13</v>
      </c>
      <c r="DX34" s="680"/>
      <c r="DY34" s="680"/>
      <c r="DZ34" s="680"/>
      <c r="EA34" s="680"/>
      <c r="EB34" s="680"/>
      <c r="EC34" s="681"/>
    </row>
    <row r="35" spans="2:133" ht="11.25" customHeight="1" x14ac:dyDescent="0.15">
      <c r="B35" s="642" t="s">
        <v>324</v>
      </c>
      <c r="C35" s="643"/>
      <c r="D35" s="643"/>
      <c r="E35" s="643"/>
      <c r="F35" s="643"/>
      <c r="G35" s="643"/>
      <c r="H35" s="643"/>
      <c r="I35" s="643"/>
      <c r="J35" s="643"/>
      <c r="K35" s="643"/>
      <c r="L35" s="643"/>
      <c r="M35" s="643"/>
      <c r="N35" s="643"/>
      <c r="O35" s="643"/>
      <c r="P35" s="643"/>
      <c r="Q35" s="644"/>
      <c r="R35" s="645">
        <v>49119</v>
      </c>
      <c r="S35" s="646"/>
      <c r="T35" s="646"/>
      <c r="U35" s="646"/>
      <c r="V35" s="646"/>
      <c r="W35" s="646"/>
      <c r="X35" s="646"/>
      <c r="Y35" s="647"/>
      <c r="Z35" s="648">
        <v>1.1000000000000001</v>
      </c>
      <c r="AA35" s="648"/>
      <c r="AB35" s="648"/>
      <c r="AC35" s="648"/>
      <c r="AD35" s="649" t="s">
        <v>235</v>
      </c>
      <c r="AE35" s="649"/>
      <c r="AF35" s="649"/>
      <c r="AG35" s="649"/>
      <c r="AH35" s="649"/>
      <c r="AI35" s="649"/>
      <c r="AJ35" s="649"/>
      <c r="AK35" s="649"/>
      <c r="AL35" s="650" t="s">
        <v>244</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76756</v>
      </c>
      <c r="CS35" s="682"/>
      <c r="CT35" s="682"/>
      <c r="CU35" s="682"/>
      <c r="CV35" s="682"/>
      <c r="CW35" s="682"/>
      <c r="CX35" s="682"/>
      <c r="CY35" s="683"/>
      <c r="CZ35" s="650">
        <v>1.8</v>
      </c>
      <c r="DA35" s="680"/>
      <c r="DB35" s="680"/>
      <c r="DC35" s="684"/>
      <c r="DD35" s="654">
        <v>72702</v>
      </c>
      <c r="DE35" s="682"/>
      <c r="DF35" s="682"/>
      <c r="DG35" s="682"/>
      <c r="DH35" s="682"/>
      <c r="DI35" s="682"/>
      <c r="DJ35" s="682"/>
      <c r="DK35" s="683"/>
      <c r="DL35" s="654">
        <v>72702</v>
      </c>
      <c r="DM35" s="682"/>
      <c r="DN35" s="682"/>
      <c r="DO35" s="682"/>
      <c r="DP35" s="682"/>
      <c r="DQ35" s="682"/>
      <c r="DR35" s="682"/>
      <c r="DS35" s="682"/>
      <c r="DT35" s="682"/>
      <c r="DU35" s="682"/>
      <c r="DV35" s="683"/>
      <c r="DW35" s="650">
        <v>2.4</v>
      </c>
      <c r="DX35" s="680"/>
      <c r="DY35" s="680"/>
      <c r="DZ35" s="680"/>
      <c r="EA35" s="680"/>
      <c r="EB35" s="680"/>
      <c r="EC35" s="681"/>
    </row>
    <row r="36" spans="2:133" ht="11.25" customHeight="1" x14ac:dyDescent="0.15">
      <c r="B36" s="642" t="s">
        <v>328</v>
      </c>
      <c r="C36" s="643"/>
      <c r="D36" s="643"/>
      <c r="E36" s="643"/>
      <c r="F36" s="643"/>
      <c r="G36" s="643"/>
      <c r="H36" s="643"/>
      <c r="I36" s="643"/>
      <c r="J36" s="643"/>
      <c r="K36" s="643"/>
      <c r="L36" s="643"/>
      <c r="M36" s="643"/>
      <c r="N36" s="643"/>
      <c r="O36" s="643"/>
      <c r="P36" s="643"/>
      <c r="Q36" s="644"/>
      <c r="R36" s="645">
        <v>157942</v>
      </c>
      <c r="S36" s="646"/>
      <c r="T36" s="646"/>
      <c r="U36" s="646"/>
      <c r="V36" s="646"/>
      <c r="W36" s="646"/>
      <c r="X36" s="646"/>
      <c r="Y36" s="647"/>
      <c r="Z36" s="648">
        <v>3.4</v>
      </c>
      <c r="AA36" s="648"/>
      <c r="AB36" s="648"/>
      <c r="AC36" s="648"/>
      <c r="AD36" s="649" t="s">
        <v>244</v>
      </c>
      <c r="AE36" s="649"/>
      <c r="AF36" s="649"/>
      <c r="AG36" s="649"/>
      <c r="AH36" s="649"/>
      <c r="AI36" s="649"/>
      <c r="AJ36" s="649"/>
      <c r="AK36" s="649"/>
      <c r="AL36" s="650" t="s">
        <v>235</v>
      </c>
      <c r="AM36" s="651"/>
      <c r="AN36" s="651"/>
      <c r="AO36" s="652"/>
      <c r="AP36" s="235"/>
      <c r="AQ36" s="719" t="s">
        <v>329</v>
      </c>
      <c r="AR36" s="720"/>
      <c r="AS36" s="720"/>
      <c r="AT36" s="720"/>
      <c r="AU36" s="720"/>
      <c r="AV36" s="720"/>
      <c r="AW36" s="720"/>
      <c r="AX36" s="720"/>
      <c r="AY36" s="721"/>
      <c r="AZ36" s="634">
        <v>843044</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2757</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602972</v>
      </c>
      <c r="CS36" s="646"/>
      <c r="CT36" s="646"/>
      <c r="CU36" s="646"/>
      <c r="CV36" s="646"/>
      <c r="CW36" s="646"/>
      <c r="CX36" s="646"/>
      <c r="CY36" s="647"/>
      <c r="CZ36" s="650">
        <v>14.4</v>
      </c>
      <c r="DA36" s="680"/>
      <c r="DB36" s="680"/>
      <c r="DC36" s="684"/>
      <c r="DD36" s="654">
        <v>547805</v>
      </c>
      <c r="DE36" s="646"/>
      <c r="DF36" s="646"/>
      <c r="DG36" s="646"/>
      <c r="DH36" s="646"/>
      <c r="DI36" s="646"/>
      <c r="DJ36" s="646"/>
      <c r="DK36" s="647"/>
      <c r="DL36" s="654">
        <v>495102</v>
      </c>
      <c r="DM36" s="646"/>
      <c r="DN36" s="646"/>
      <c r="DO36" s="646"/>
      <c r="DP36" s="646"/>
      <c r="DQ36" s="646"/>
      <c r="DR36" s="646"/>
      <c r="DS36" s="646"/>
      <c r="DT36" s="646"/>
      <c r="DU36" s="646"/>
      <c r="DV36" s="647"/>
      <c r="DW36" s="650">
        <v>16.100000000000001</v>
      </c>
      <c r="DX36" s="680"/>
      <c r="DY36" s="680"/>
      <c r="DZ36" s="680"/>
      <c r="EA36" s="680"/>
      <c r="EB36" s="680"/>
      <c r="EC36" s="681"/>
    </row>
    <row r="37" spans="2:133" ht="11.25" customHeight="1" x14ac:dyDescent="0.15">
      <c r="B37" s="642" t="s">
        <v>332</v>
      </c>
      <c r="C37" s="643"/>
      <c r="D37" s="643"/>
      <c r="E37" s="643"/>
      <c r="F37" s="643"/>
      <c r="G37" s="643"/>
      <c r="H37" s="643"/>
      <c r="I37" s="643"/>
      <c r="J37" s="643"/>
      <c r="K37" s="643"/>
      <c r="L37" s="643"/>
      <c r="M37" s="643"/>
      <c r="N37" s="643"/>
      <c r="O37" s="643"/>
      <c r="P37" s="643"/>
      <c r="Q37" s="644"/>
      <c r="R37" s="645">
        <v>383750</v>
      </c>
      <c r="S37" s="646"/>
      <c r="T37" s="646"/>
      <c r="U37" s="646"/>
      <c r="V37" s="646"/>
      <c r="W37" s="646"/>
      <c r="X37" s="646"/>
      <c r="Y37" s="647"/>
      <c r="Z37" s="648">
        <v>8.3000000000000007</v>
      </c>
      <c r="AA37" s="648"/>
      <c r="AB37" s="648"/>
      <c r="AC37" s="648"/>
      <c r="AD37" s="649" t="s">
        <v>244</v>
      </c>
      <c r="AE37" s="649"/>
      <c r="AF37" s="649"/>
      <c r="AG37" s="649"/>
      <c r="AH37" s="649"/>
      <c r="AI37" s="649"/>
      <c r="AJ37" s="649"/>
      <c r="AK37" s="649"/>
      <c r="AL37" s="650" t="s">
        <v>244</v>
      </c>
      <c r="AM37" s="651"/>
      <c r="AN37" s="651"/>
      <c r="AO37" s="652"/>
      <c r="AQ37" s="723" t="s">
        <v>333</v>
      </c>
      <c r="AR37" s="724"/>
      <c r="AS37" s="724"/>
      <c r="AT37" s="724"/>
      <c r="AU37" s="724"/>
      <c r="AV37" s="724"/>
      <c r="AW37" s="724"/>
      <c r="AX37" s="724"/>
      <c r="AY37" s="725"/>
      <c r="AZ37" s="645">
        <v>368036</v>
      </c>
      <c r="BA37" s="646"/>
      <c r="BB37" s="646"/>
      <c r="BC37" s="646"/>
      <c r="BD37" s="682"/>
      <c r="BE37" s="682"/>
      <c r="BF37" s="712"/>
      <c r="BG37" s="660" t="s">
        <v>334</v>
      </c>
      <c r="BH37" s="661"/>
      <c r="BI37" s="661"/>
      <c r="BJ37" s="661"/>
      <c r="BK37" s="661"/>
      <c r="BL37" s="661"/>
      <c r="BM37" s="661"/>
      <c r="BN37" s="661"/>
      <c r="BO37" s="661"/>
      <c r="BP37" s="661"/>
      <c r="BQ37" s="661"/>
      <c r="BR37" s="661"/>
      <c r="BS37" s="661"/>
      <c r="BT37" s="661"/>
      <c r="BU37" s="662"/>
      <c r="BV37" s="645">
        <v>2757</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347287</v>
      </c>
      <c r="CS37" s="682"/>
      <c r="CT37" s="682"/>
      <c r="CU37" s="682"/>
      <c r="CV37" s="682"/>
      <c r="CW37" s="682"/>
      <c r="CX37" s="682"/>
      <c r="CY37" s="683"/>
      <c r="CZ37" s="650">
        <v>8.3000000000000007</v>
      </c>
      <c r="DA37" s="680"/>
      <c r="DB37" s="680"/>
      <c r="DC37" s="684"/>
      <c r="DD37" s="654">
        <v>347287</v>
      </c>
      <c r="DE37" s="682"/>
      <c r="DF37" s="682"/>
      <c r="DG37" s="682"/>
      <c r="DH37" s="682"/>
      <c r="DI37" s="682"/>
      <c r="DJ37" s="682"/>
      <c r="DK37" s="683"/>
      <c r="DL37" s="654">
        <v>329054</v>
      </c>
      <c r="DM37" s="682"/>
      <c r="DN37" s="682"/>
      <c r="DO37" s="682"/>
      <c r="DP37" s="682"/>
      <c r="DQ37" s="682"/>
      <c r="DR37" s="682"/>
      <c r="DS37" s="682"/>
      <c r="DT37" s="682"/>
      <c r="DU37" s="682"/>
      <c r="DV37" s="683"/>
      <c r="DW37" s="650">
        <v>10.7</v>
      </c>
      <c r="DX37" s="680"/>
      <c r="DY37" s="680"/>
      <c r="DZ37" s="680"/>
      <c r="EA37" s="680"/>
      <c r="EB37" s="680"/>
      <c r="EC37" s="681"/>
    </row>
    <row r="38" spans="2:133" ht="11.25" customHeight="1" x14ac:dyDescent="0.15">
      <c r="B38" s="642" t="s">
        <v>336</v>
      </c>
      <c r="C38" s="643"/>
      <c r="D38" s="643"/>
      <c r="E38" s="643"/>
      <c r="F38" s="643"/>
      <c r="G38" s="643"/>
      <c r="H38" s="643"/>
      <c r="I38" s="643"/>
      <c r="J38" s="643"/>
      <c r="K38" s="643"/>
      <c r="L38" s="643"/>
      <c r="M38" s="643"/>
      <c r="N38" s="643"/>
      <c r="O38" s="643"/>
      <c r="P38" s="643"/>
      <c r="Q38" s="644"/>
      <c r="R38" s="645">
        <v>75576</v>
      </c>
      <c r="S38" s="646"/>
      <c r="T38" s="646"/>
      <c r="U38" s="646"/>
      <c r="V38" s="646"/>
      <c r="W38" s="646"/>
      <c r="X38" s="646"/>
      <c r="Y38" s="647"/>
      <c r="Z38" s="648">
        <v>1.6</v>
      </c>
      <c r="AA38" s="648"/>
      <c r="AB38" s="648"/>
      <c r="AC38" s="648"/>
      <c r="AD38" s="649">
        <v>2462</v>
      </c>
      <c r="AE38" s="649"/>
      <c r="AF38" s="649"/>
      <c r="AG38" s="649"/>
      <c r="AH38" s="649"/>
      <c r="AI38" s="649"/>
      <c r="AJ38" s="649"/>
      <c r="AK38" s="649"/>
      <c r="AL38" s="650">
        <v>0.1</v>
      </c>
      <c r="AM38" s="651"/>
      <c r="AN38" s="651"/>
      <c r="AO38" s="652"/>
      <c r="AQ38" s="723" t="s">
        <v>337</v>
      </c>
      <c r="AR38" s="724"/>
      <c r="AS38" s="724"/>
      <c r="AT38" s="724"/>
      <c r="AU38" s="724"/>
      <c r="AV38" s="724"/>
      <c r="AW38" s="724"/>
      <c r="AX38" s="724"/>
      <c r="AY38" s="725"/>
      <c r="AZ38" s="645">
        <v>176003</v>
      </c>
      <c r="BA38" s="646"/>
      <c r="BB38" s="646"/>
      <c r="BC38" s="646"/>
      <c r="BD38" s="682"/>
      <c r="BE38" s="682"/>
      <c r="BF38" s="712"/>
      <c r="BG38" s="660" t="s">
        <v>338</v>
      </c>
      <c r="BH38" s="661"/>
      <c r="BI38" s="661"/>
      <c r="BJ38" s="661"/>
      <c r="BK38" s="661"/>
      <c r="BL38" s="661"/>
      <c r="BM38" s="661"/>
      <c r="BN38" s="661"/>
      <c r="BO38" s="661"/>
      <c r="BP38" s="661"/>
      <c r="BQ38" s="661"/>
      <c r="BR38" s="661"/>
      <c r="BS38" s="661"/>
      <c r="BT38" s="661"/>
      <c r="BU38" s="662"/>
      <c r="BV38" s="645">
        <v>1336</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667041</v>
      </c>
      <c r="CS38" s="646"/>
      <c r="CT38" s="646"/>
      <c r="CU38" s="646"/>
      <c r="CV38" s="646"/>
      <c r="CW38" s="646"/>
      <c r="CX38" s="646"/>
      <c r="CY38" s="647"/>
      <c r="CZ38" s="650">
        <v>15.9</v>
      </c>
      <c r="DA38" s="680"/>
      <c r="DB38" s="680"/>
      <c r="DC38" s="684"/>
      <c r="DD38" s="654">
        <v>617608</v>
      </c>
      <c r="DE38" s="646"/>
      <c r="DF38" s="646"/>
      <c r="DG38" s="646"/>
      <c r="DH38" s="646"/>
      <c r="DI38" s="646"/>
      <c r="DJ38" s="646"/>
      <c r="DK38" s="647"/>
      <c r="DL38" s="654">
        <v>580248</v>
      </c>
      <c r="DM38" s="646"/>
      <c r="DN38" s="646"/>
      <c r="DO38" s="646"/>
      <c r="DP38" s="646"/>
      <c r="DQ38" s="646"/>
      <c r="DR38" s="646"/>
      <c r="DS38" s="646"/>
      <c r="DT38" s="646"/>
      <c r="DU38" s="646"/>
      <c r="DV38" s="647"/>
      <c r="DW38" s="650">
        <v>18.8</v>
      </c>
      <c r="DX38" s="680"/>
      <c r="DY38" s="680"/>
      <c r="DZ38" s="680"/>
      <c r="EA38" s="680"/>
      <c r="EB38" s="680"/>
      <c r="EC38" s="681"/>
    </row>
    <row r="39" spans="2:133" ht="11.25" customHeight="1" x14ac:dyDescent="0.15">
      <c r="B39" s="642" t="s">
        <v>340</v>
      </c>
      <c r="C39" s="643"/>
      <c r="D39" s="643"/>
      <c r="E39" s="643"/>
      <c r="F39" s="643"/>
      <c r="G39" s="643"/>
      <c r="H39" s="643"/>
      <c r="I39" s="643"/>
      <c r="J39" s="643"/>
      <c r="K39" s="643"/>
      <c r="L39" s="643"/>
      <c r="M39" s="643"/>
      <c r="N39" s="643"/>
      <c r="O39" s="643"/>
      <c r="P39" s="643"/>
      <c r="Q39" s="644"/>
      <c r="R39" s="645">
        <v>326700</v>
      </c>
      <c r="S39" s="646"/>
      <c r="T39" s="646"/>
      <c r="U39" s="646"/>
      <c r="V39" s="646"/>
      <c r="W39" s="646"/>
      <c r="X39" s="646"/>
      <c r="Y39" s="647"/>
      <c r="Z39" s="648">
        <v>7.1</v>
      </c>
      <c r="AA39" s="648"/>
      <c r="AB39" s="648"/>
      <c r="AC39" s="648"/>
      <c r="AD39" s="649" t="s">
        <v>235</v>
      </c>
      <c r="AE39" s="649"/>
      <c r="AF39" s="649"/>
      <c r="AG39" s="649"/>
      <c r="AH39" s="649"/>
      <c r="AI39" s="649"/>
      <c r="AJ39" s="649"/>
      <c r="AK39" s="649"/>
      <c r="AL39" s="650" t="s">
        <v>235</v>
      </c>
      <c r="AM39" s="651"/>
      <c r="AN39" s="651"/>
      <c r="AO39" s="652"/>
      <c r="AQ39" s="723" t="s">
        <v>341</v>
      </c>
      <c r="AR39" s="724"/>
      <c r="AS39" s="724"/>
      <c r="AT39" s="724"/>
      <c r="AU39" s="724"/>
      <c r="AV39" s="724"/>
      <c r="AW39" s="724"/>
      <c r="AX39" s="724"/>
      <c r="AY39" s="725"/>
      <c r="AZ39" s="645" t="s">
        <v>235</v>
      </c>
      <c r="BA39" s="646"/>
      <c r="BB39" s="646"/>
      <c r="BC39" s="646"/>
      <c r="BD39" s="682"/>
      <c r="BE39" s="682"/>
      <c r="BF39" s="712"/>
      <c r="BG39" s="660" t="s">
        <v>342</v>
      </c>
      <c r="BH39" s="661"/>
      <c r="BI39" s="661"/>
      <c r="BJ39" s="661"/>
      <c r="BK39" s="661"/>
      <c r="BL39" s="661"/>
      <c r="BM39" s="661"/>
      <c r="BN39" s="661"/>
      <c r="BO39" s="661"/>
      <c r="BP39" s="661"/>
      <c r="BQ39" s="661"/>
      <c r="BR39" s="661"/>
      <c r="BS39" s="661"/>
      <c r="BT39" s="661"/>
      <c r="BU39" s="662"/>
      <c r="BV39" s="645">
        <v>2231</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59931</v>
      </c>
      <c r="CS39" s="682"/>
      <c r="CT39" s="682"/>
      <c r="CU39" s="682"/>
      <c r="CV39" s="682"/>
      <c r="CW39" s="682"/>
      <c r="CX39" s="682"/>
      <c r="CY39" s="683"/>
      <c r="CZ39" s="650">
        <v>1.4</v>
      </c>
      <c r="DA39" s="680"/>
      <c r="DB39" s="680"/>
      <c r="DC39" s="684"/>
      <c r="DD39" s="654">
        <v>336</v>
      </c>
      <c r="DE39" s="682"/>
      <c r="DF39" s="682"/>
      <c r="DG39" s="682"/>
      <c r="DH39" s="682"/>
      <c r="DI39" s="682"/>
      <c r="DJ39" s="682"/>
      <c r="DK39" s="683"/>
      <c r="DL39" s="654" t="s">
        <v>235</v>
      </c>
      <c r="DM39" s="682"/>
      <c r="DN39" s="682"/>
      <c r="DO39" s="682"/>
      <c r="DP39" s="682"/>
      <c r="DQ39" s="682"/>
      <c r="DR39" s="682"/>
      <c r="DS39" s="682"/>
      <c r="DT39" s="682"/>
      <c r="DU39" s="682"/>
      <c r="DV39" s="683"/>
      <c r="DW39" s="650" t="s">
        <v>244</v>
      </c>
      <c r="DX39" s="680"/>
      <c r="DY39" s="680"/>
      <c r="DZ39" s="680"/>
      <c r="EA39" s="680"/>
      <c r="EB39" s="680"/>
      <c r="EC39" s="681"/>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244</v>
      </c>
      <c r="S40" s="646"/>
      <c r="T40" s="646"/>
      <c r="U40" s="646"/>
      <c r="V40" s="646"/>
      <c r="W40" s="646"/>
      <c r="X40" s="646"/>
      <c r="Y40" s="647"/>
      <c r="Z40" s="648" t="s">
        <v>244</v>
      </c>
      <c r="AA40" s="648"/>
      <c r="AB40" s="648"/>
      <c r="AC40" s="648"/>
      <c r="AD40" s="649" t="s">
        <v>235</v>
      </c>
      <c r="AE40" s="649"/>
      <c r="AF40" s="649"/>
      <c r="AG40" s="649"/>
      <c r="AH40" s="649"/>
      <c r="AI40" s="649"/>
      <c r="AJ40" s="649"/>
      <c r="AK40" s="649"/>
      <c r="AL40" s="650" t="s">
        <v>244</v>
      </c>
      <c r="AM40" s="651"/>
      <c r="AN40" s="651"/>
      <c r="AO40" s="652"/>
      <c r="AQ40" s="723" t="s">
        <v>345</v>
      </c>
      <c r="AR40" s="724"/>
      <c r="AS40" s="724"/>
      <c r="AT40" s="724"/>
      <c r="AU40" s="724"/>
      <c r="AV40" s="724"/>
      <c r="AW40" s="724"/>
      <c r="AX40" s="724"/>
      <c r="AY40" s="725"/>
      <c r="AZ40" s="645" t="s">
        <v>244</v>
      </c>
      <c r="BA40" s="646"/>
      <c r="BB40" s="646"/>
      <c r="BC40" s="646"/>
      <c r="BD40" s="682"/>
      <c r="BE40" s="682"/>
      <c r="BF40" s="712"/>
      <c r="BG40" s="726" t="s">
        <v>346</v>
      </c>
      <c r="BH40" s="727"/>
      <c r="BI40" s="727"/>
      <c r="BJ40" s="727"/>
      <c r="BK40" s="727"/>
      <c r="BL40" s="236"/>
      <c r="BM40" s="661" t="s">
        <v>347</v>
      </c>
      <c r="BN40" s="661"/>
      <c r="BO40" s="661"/>
      <c r="BP40" s="661"/>
      <c r="BQ40" s="661"/>
      <c r="BR40" s="661"/>
      <c r="BS40" s="661"/>
      <c r="BT40" s="661"/>
      <c r="BU40" s="662"/>
      <c r="BV40" s="645">
        <v>113</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151412</v>
      </c>
      <c r="CS40" s="646"/>
      <c r="CT40" s="646"/>
      <c r="CU40" s="646"/>
      <c r="CV40" s="646"/>
      <c r="CW40" s="646"/>
      <c r="CX40" s="646"/>
      <c r="CY40" s="647"/>
      <c r="CZ40" s="650">
        <v>3.6</v>
      </c>
      <c r="DA40" s="680"/>
      <c r="DB40" s="680"/>
      <c r="DC40" s="684"/>
      <c r="DD40" s="654">
        <v>150055</v>
      </c>
      <c r="DE40" s="646"/>
      <c r="DF40" s="646"/>
      <c r="DG40" s="646"/>
      <c r="DH40" s="646"/>
      <c r="DI40" s="646"/>
      <c r="DJ40" s="646"/>
      <c r="DK40" s="647"/>
      <c r="DL40" s="654">
        <v>500</v>
      </c>
      <c r="DM40" s="646"/>
      <c r="DN40" s="646"/>
      <c r="DO40" s="646"/>
      <c r="DP40" s="646"/>
      <c r="DQ40" s="646"/>
      <c r="DR40" s="646"/>
      <c r="DS40" s="646"/>
      <c r="DT40" s="646"/>
      <c r="DU40" s="646"/>
      <c r="DV40" s="647"/>
      <c r="DW40" s="650">
        <v>0</v>
      </c>
      <c r="DX40" s="680"/>
      <c r="DY40" s="680"/>
      <c r="DZ40" s="680"/>
      <c r="EA40" s="680"/>
      <c r="EB40" s="680"/>
      <c r="EC40" s="681"/>
    </row>
    <row r="41" spans="2:133" ht="11.25" customHeight="1" x14ac:dyDescent="0.15">
      <c r="B41" s="642" t="s">
        <v>349</v>
      </c>
      <c r="C41" s="643"/>
      <c r="D41" s="643"/>
      <c r="E41" s="643"/>
      <c r="F41" s="643"/>
      <c r="G41" s="643"/>
      <c r="H41" s="643"/>
      <c r="I41" s="643"/>
      <c r="J41" s="643"/>
      <c r="K41" s="643"/>
      <c r="L41" s="643"/>
      <c r="M41" s="643"/>
      <c r="N41" s="643"/>
      <c r="O41" s="643"/>
      <c r="P41" s="643"/>
      <c r="Q41" s="644"/>
      <c r="R41" s="645">
        <v>136900</v>
      </c>
      <c r="S41" s="646"/>
      <c r="T41" s="646"/>
      <c r="U41" s="646"/>
      <c r="V41" s="646"/>
      <c r="W41" s="646"/>
      <c r="X41" s="646"/>
      <c r="Y41" s="647"/>
      <c r="Z41" s="648">
        <v>3</v>
      </c>
      <c r="AA41" s="648"/>
      <c r="AB41" s="648"/>
      <c r="AC41" s="648"/>
      <c r="AD41" s="649" t="s">
        <v>235</v>
      </c>
      <c r="AE41" s="649"/>
      <c r="AF41" s="649"/>
      <c r="AG41" s="649"/>
      <c r="AH41" s="649"/>
      <c r="AI41" s="649"/>
      <c r="AJ41" s="649"/>
      <c r="AK41" s="649"/>
      <c r="AL41" s="650" t="s">
        <v>235</v>
      </c>
      <c r="AM41" s="651"/>
      <c r="AN41" s="651"/>
      <c r="AO41" s="652"/>
      <c r="AQ41" s="723" t="s">
        <v>350</v>
      </c>
      <c r="AR41" s="724"/>
      <c r="AS41" s="724"/>
      <c r="AT41" s="724"/>
      <c r="AU41" s="724"/>
      <c r="AV41" s="724"/>
      <c r="AW41" s="724"/>
      <c r="AX41" s="724"/>
      <c r="AY41" s="725"/>
      <c r="AZ41" s="645">
        <v>68712</v>
      </c>
      <c r="BA41" s="646"/>
      <c r="BB41" s="646"/>
      <c r="BC41" s="646"/>
      <c r="BD41" s="682"/>
      <c r="BE41" s="682"/>
      <c r="BF41" s="712"/>
      <c r="BG41" s="726"/>
      <c r="BH41" s="727"/>
      <c r="BI41" s="727"/>
      <c r="BJ41" s="727"/>
      <c r="BK41" s="727"/>
      <c r="BL41" s="236"/>
      <c r="BM41" s="661" t="s">
        <v>351</v>
      </c>
      <c r="BN41" s="661"/>
      <c r="BO41" s="661"/>
      <c r="BP41" s="661"/>
      <c r="BQ41" s="661"/>
      <c r="BR41" s="661"/>
      <c r="BS41" s="661"/>
      <c r="BT41" s="661"/>
      <c r="BU41" s="662"/>
      <c r="BV41" s="645" t="s">
        <v>235</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244</v>
      </c>
      <c r="CS41" s="682"/>
      <c r="CT41" s="682"/>
      <c r="CU41" s="682"/>
      <c r="CV41" s="682"/>
      <c r="CW41" s="682"/>
      <c r="CX41" s="682"/>
      <c r="CY41" s="683"/>
      <c r="CZ41" s="650" t="s">
        <v>235</v>
      </c>
      <c r="DA41" s="680"/>
      <c r="DB41" s="680"/>
      <c r="DC41" s="684"/>
      <c r="DD41" s="654" t="s">
        <v>244</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353</v>
      </c>
      <c r="C42" s="695"/>
      <c r="D42" s="695"/>
      <c r="E42" s="695"/>
      <c r="F42" s="695"/>
      <c r="G42" s="695"/>
      <c r="H42" s="695"/>
      <c r="I42" s="695"/>
      <c r="J42" s="695"/>
      <c r="K42" s="695"/>
      <c r="L42" s="695"/>
      <c r="M42" s="695"/>
      <c r="N42" s="695"/>
      <c r="O42" s="695"/>
      <c r="P42" s="695"/>
      <c r="Q42" s="696"/>
      <c r="R42" s="730">
        <v>4632886</v>
      </c>
      <c r="S42" s="731"/>
      <c r="T42" s="731"/>
      <c r="U42" s="731"/>
      <c r="V42" s="731"/>
      <c r="W42" s="731"/>
      <c r="X42" s="731"/>
      <c r="Y42" s="739"/>
      <c r="Z42" s="740">
        <v>100</v>
      </c>
      <c r="AA42" s="740"/>
      <c r="AB42" s="740"/>
      <c r="AC42" s="740"/>
      <c r="AD42" s="741">
        <v>2946751</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230293</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342</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305011</v>
      </c>
      <c r="CS42" s="646"/>
      <c r="CT42" s="646"/>
      <c r="CU42" s="646"/>
      <c r="CV42" s="646"/>
      <c r="CW42" s="646"/>
      <c r="CX42" s="646"/>
      <c r="CY42" s="647"/>
      <c r="CZ42" s="650">
        <v>7.3</v>
      </c>
      <c r="DA42" s="651"/>
      <c r="DB42" s="651"/>
      <c r="DC42" s="663"/>
      <c r="DD42" s="654">
        <v>13554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3573</v>
      </c>
      <c r="CS43" s="682"/>
      <c r="CT43" s="682"/>
      <c r="CU43" s="682"/>
      <c r="CV43" s="682"/>
      <c r="CW43" s="682"/>
      <c r="CX43" s="682"/>
      <c r="CY43" s="683"/>
      <c r="CZ43" s="650">
        <v>0.1</v>
      </c>
      <c r="DA43" s="680"/>
      <c r="DB43" s="680"/>
      <c r="DC43" s="684"/>
      <c r="DD43" s="654">
        <v>3573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358</v>
      </c>
      <c r="CG44" s="643"/>
      <c r="CH44" s="643"/>
      <c r="CI44" s="643"/>
      <c r="CJ44" s="643"/>
      <c r="CK44" s="643"/>
      <c r="CL44" s="643"/>
      <c r="CM44" s="643"/>
      <c r="CN44" s="643"/>
      <c r="CO44" s="643"/>
      <c r="CP44" s="643"/>
      <c r="CQ44" s="644"/>
      <c r="CR44" s="645">
        <v>305011</v>
      </c>
      <c r="CS44" s="646"/>
      <c r="CT44" s="646"/>
      <c r="CU44" s="646"/>
      <c r="CV44" s="646"/>
      <c r="CW44" s="646"/>
      <c r="CX44" s="646"/>
      <c r="CY44" s="647"/>
      <c r="CZ44" s="650">
        <v>7.3</v>
      </c>
      <c r="DA44" s="651"/>
      <c r="DB44" s="651"/>
      <c r="DC44" s="663"/>
      <c r="DD44" s="654">
        <v>13554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80732</v>
      </c>
      <c r="CS45" s="682"/>
      <c r="CT45" s="682"/>
      <c r="CU45" s="682"/>
      <c r="CV45" s="682"/>
      <c r="CW45" s="682"/>
      <c r="CX45" s="682"/>
      <c r="CY45" s="683"/>
      <c r="CZ45" s="650">
        <v>1.9</v>
      </c>
      <c r="DA45" s="680"/>
      <c r="DB45" s="680"/>
      <c r="DC45" s="684"/>
      <c r="DD45" s="654">
        <v>2901</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223174</v>
      </c>
      <c r="CS46" s="646"/>
      <c r="CT46" s="646"/>
      <c r="CU46" s="646"/>
      <c r="CV46" s="646"/>
      <c r="CW46" s="646"/>
      <c r="CX46" s="646"/>
      <c r="CY46" s="647"/>
      <c r="CZ46" s="650">
        <v>5.3</v>
      </c>
      <c r="DA46" s="651"/>
      <c r="DB46" s="651"/>
      <c r="DC46" s="663"/>
      <c r="DD46" s="654">
        <v>10348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t="s">
        <v>244</v>
      </c>
      <c r="CS47" s="682"/>
      <c r="CT47" s="682"/>
      <c r="CU47" s="682"/>
      <c r="CV47" s="682"/>
      <c r="CW47" s="682"/>
      <c r="CX47" s="682"/>
      <c r="CY47" s="683"/>
      <c r="CZ47" s="650" t="s">
        <v>235</v>
      </c>
      <c r="DA47" s="680"/>
      <c r="DB47" s="680"/>
      <c r="DC47" s="684"/>
      <c r="DD47" s="654" t="s">
        <v>244</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235</v>
      </c>
      <c r="CS48" s="646"/>
      <c r="CT48" s="646"/>
      <c r="CU48" s="646"/>
      <c r="CV48" s="646"/>
      <c r="CW48" s="646"/>
      <c r="CX48" s="646"/>
      <c r="CY48" s="647"/>
      <c r="CZ48" s="650" t="s">
        <v>235</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366</v>
      </c>
      <c r="CE49" s="695"/>
      <c r="CF49" s="695"/>
      <c r="CG49" s="695"/>
      <c r="CH49" s="695"/>
      <c r="CI49" s="695"/>
      <c r="CJ49" s="695"/>
      <c r="CK49" s="695"/>
      <c r="CL49" s="695"/>
      <c r="CM49" s="695"/>
      <c r="CN49" s="695"/>
      <c r="CO49" s="695"/>
      <c r="CP49" s="695"/>
      <c r="CQ49" s="696"/>
      <c r="CR49" s="730">
        <v>4188711</v>
      </c>
      <c r="CS49" s="716"/>
      <c r="CT49" s="716"/>
      <c r="CU49" s="716"/>
      <c r="CV49" s="716"/>
      <c r="CW49" s="716"/>
      <c r="CX49" s="716"/>
      <c r="CY49" s="747"/>
      <c r="CZ49" s="742">
        <v>100</v>
      </c>
      <c r="DA49" s="748"/>
      <c r="DB49" s="748"/>
      <c r="DC49" s="749"/>
      <c r="DD49" s="750">
        <v>3262453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JwIgpig6sJbBdwSuwcD7Qgmd6L3cb67doRfSeAaBjDOQpiwRe4qU6dDahgGnaNzNsu8Es8x6cb1n1XsZ1eaQkQ==" saltValue="fJFosHUT3ctFjRku/g87x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4633</v>
      </c>
      <c r="R7" s="781"/>
      <c r="S7" s="781"/>
      <c r="T7" s="781"/>
      <c r="U7" s="781"/>
      <c r="V7" s="781">
        <v>4189</v>
      </c>
      <c r="W7" s="781"/>
      <c r="X7" s="781"/>
      <c r="Y7" s="781"/>
      <c r="Z7" s="781"/>
      <c r="AA7" s="781">
        <v>444</v>
      </c>
      <c r="AB7" s="781"/>
      <c r="AC7" s="781"/>
      <c r="AD7" s="781"/>
      <c r="AE7" s="782"/>
      <c r="AF7" s="783">
        <v>392</v>
      </c>
      <c r="AG7" s="784"/>
      <c r="AH7" s="784"/>
      <c r="AI7" s="784"/>
      <c r="AJ7" s="785"/>
      <c r="AK7" s="820">
        <v>158</v>
      </c>
      <c r="AL7" s="821"/>
      <c r="AM7" s="821"/>
      <c r="AN7" s="821"/>
      <c r="AO7" s="821"/>
      <c r="AP7" s="821">
        <v>3612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571</v>
      </c>
      <c r="BT7" s="825"/>
      <c r="BU7" s="825"/>
      <c r="BV7" s="825"/>
      <c r="BW7" s="825"/>
      <c r="BX7" s="825"/>
      <c r="BY7" s="825"/>
      <c r="BZ7" s="825"/>
      <c r="CA7" s="825"/>
      <c r="CB7" s="825"/>
      <c r="CC7" s="825"/>
      <c r="CD7" s="825"/>
      <c r="CE7" s="825"/>
      <c r="CF7" s="825"/>
      <c r="CG7" s="826"/>
      <c r="CH7" s="817">
        <v>1</v>
      </c>
      <c r="CI7" s="818"/>
      <c r="CJ7" s="818"/>
      <c r="CK7" s="818"/>
      <c r="CL7" s="819"/>
      <c r="CM7" s="817">
        <v>112</v>
      </c>
      <c r="CN7" s="818"/>
      <c r="CO7" s="818"/>
      <c r="CP7" s="818"/>
      <c r="CQ7" s="819"/>
      <c r="CR7" s="817">
        <v>13</v>
      </c>
      <c r="CS7" s="818"/>
      <c r="CT7" s="818"/>
      <c r="CU7" s="818"/>
      <c r="CV7" s="819"/>
      <c r="CW7" s="817" t="s">
        <v>589</v>
      </c>
      <c r="CX7" s="818"/>
      <c r="CY7" s="818"/>
      <c r="CZ7" s="818"/>
      <c r="DA7" s="819"/>
      <c r="DB7" s="817" t="s">
        <v>589</v>
      </c>
      <c r="DC7" s="818"/>
      <c r="DD7" s="818"/>
      <c r="DE7" s="818"/>
      <c r="DF7" s="819"/>
      <c r="DG7" s="817" t="s">
        <v>589</v>
      </c>
      <c r="DH7" s="818"/>
      <c r="DI7" s="818"/>
      <c r="DJ7" s="818"/>
      <c r="DK7" s="819"/>
      <c r="DL7" s="817" t="s">
        <v>589</v>
      </c>
      <c r="DM7" s="818"/>
      <c r="DN7" s="818"/>
      <c r="DO7" s="818"/>
      <c r="DP7" s="819"/>
      <c r="DQ7" s="817" t="s">
        <v>589</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4633</v>
      </c>
      <c r="R23" s="840"/>
      <c r="S23" s="840"/>
      <c r="T23" s="840"/>
      <c r="U23" s="840"/>
      <c r="V23" s="840">
        <v>4189</v>
      </c>
      <c r="W23" s="840"/>
      <c r="X23" s="840"/>
      <c r="Y23" s="840"/>
      <c r="Z23" s="840"/>
      <c r="AA23" s="840">
        <v>444</v>
      </c>
      <c r="AB23" s="840"/>
      <c r="AC23" s="840"/>
      <c r="AD23" s="840"/>
      <c r="AE23" s="841"/>
      <c r="AF23" s="842">
        <v>392</v>
      </c>
      <c r="AG23" s="840"/>
      <c r="AH23" s="840"/>
      <c r="AI23" s="840"/>
      <c r="AJ23" s="843"/>
      <c r="AK23" s="844"/>
      <c r="AL23" s="845"/>
      <c r="AM23" s="845"/>
      <c r="AN23" s="845"/>
      <c r="AO23" s="845"/>
      <c r="AP23" s="840">
        <v>3612</v>
      </c>
      <c r="AQ23" s="840"/>
      <c r="AR23" s="840"/>
      <c r="AS23" s="840"/>
      <c r="AT23" s="840"/>
      <c r="AU23" s="846"/>
      <c r="AV23" s="846"/>
      <c r="AW23" s="846"/>
      <c r="AX23" s="846"/>
      <c r="AY23" s="847"/>
      <c r="AZ23" s="855" t="s">
        <v>244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1156</v>
      </c>
      <c r="R28" s="869"/>
      <c r="S28" s="869"/>
      <c r="T28" s="869"/>
      <c r="U28" s="869"/>
      <c r="V28" s="869">
        <v>1153</v>
      </c>
      <c r="W28" s="869"/>
      <c r="X28" s="869"/>
      <c r="Y28" s="869"/>
      <c r="Z28" s="869"/>
      <c r="AA28" s="869">
        <v>3</v>
      </c>
      <c r="AB28" s="869"/>
      <c r="AC28" s="869"/>
      <c r="AD28" s="869"/>
      <c r="AE28" s="870"/>
      <c r="AF28" s="871">
        <v>3</v>
      </c>
      <c r="AG28" s="869"/>
      <c r="AH28" s="869"/>
      <c r="AI28" s="869"/>
      <c r="AJ28" s="872"/>
      <c r="AK28" s="873">
        <v>69</v>
      </c>
      <c r="AL28" s="864"/>
      <c r="AM28" s="864"/>
      <c r="AN28" s="864"/>
      <c r="AO28" s="864"/>
      <c r="AP28" s="864" t="s">
        <v>589</v>
      </c>
      <c r="AQ28" s="864"/>
      <c r="AR28" s="864"/>
      <c r="AS28" s="864"/>
      <c r="AT28" s="864"/>
      <c r="AU28" s="864" t="s">
        <v>589</v>
      </c>
      <c r="AV28" s="864"/>
      <c r="AW28" s="864"/>
      <c r="AX28" s="864"/>
      <c r="AY28" s="864"/>
      <c r="AZ28" s="865" t="s">
        <v>589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766</v>
      </c>
      <c r="R29" s="805"/>
      <c r="S29" s="805"/>
      <c r="T29" s="805"/>
      <c r="U29" s="805"/>
      <c r="V29" s="805">
        <v>722</v>
      </c>
      <c r="W29" s="805"/>
      <c r="X29" s="805"/>
      <c r="Y29" s="805"/>
      <c r="Z29" s="805"/>
      <c r="AA29" s="805">
        <v>44</v>
      </c>
      <c r="AB29" s="805"/>
      <c r="AC29" s="805"/>
      <c r="AD29" s="805"/>
      <c r="AE29" s="806"/>
      <c r="AF29" s="807">
        <v>45</v>
      </c>
      <c r="AG29" s="808"/>
      <c r="AH29" s="808"/>
      <c r="AI29" s="808"/>
      <c r="AJ29" s="809"/>
      <c r="AK29" s="876">
        <v>118</v>
      </c>
      <c r="AL29" s="877"/>
      <c r="AM29" s="877"/>
      <c r="AN29" s="877"/>
      <c r="AO29" s="877"/>
      <c r="AP29" s="877" t="s">
        <v>589</v>
      </c>
      <c r="AQ29" s="877"/>
      <c r="AR29" s="877"/>
      <c r="AS29" s="877"/>
      <c r="AT29" s="877"/>
      <c r="AU29" s="877" t="s">
        <v>589</v>
      </c>
      <c r="AV29" s="877"/>
      <c r="AW29" s="877"/>
      <c r="AX29" s="877"/>
      <c r="AY29" s="877"/>
      <c r="AZ29" s="878" t="s">
        <v>589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183</v>
      </c>
      <c r="R30" s="805"/>
      <c r="S30" s="805"/>
      <c r="T30" s="805"/>
      <c r="U30" s="805"/>
      <c r="V30" s="805">
        <v>183</v>
      </c>
      <c r="W30" s="805"/>
      <c r="X30" s="805"/>
      <c r="Y30" s="805"/>
      <c r="Z30" s="805"/>
      <c r="AA30" s="805">
        <v>0</v>
      </c>
      <c r="AB30" s="805"/>
      <c r="AC30" s="805"/>
      <c r="AD30" s="805"/>
      <c r="AE30" s="806"/>
      <c r="AF30" s="807">
        <v>0</v>
      </c>
      <c r="AG30" s="808"/>
      <c r="AH30" s="808"/>
      <c r="AI30" s="808"/>
      <c r="AJ30" s="809"/>
      <c r="AK30" s="876">
        <v>112</v>
      </c>
      <c r="AL30" s="877"/>
      <c r="AM30" s="877"/>
      <c r="AN30" s="877"/>
      <c r="AO30" s="877"/>
      <c r="AP30" s="877" t="s">
        <v>589</v>
      </c>
      <c r="AQ30" s="877"/>
      <c r="AR30" s="877"/>
      <c r="AS30" s="877"/>
      <c r="AT30" s="877"/>
      <c r="AU30" s="877" t="s">
        <v>589</v>
      </c>
      <c r="AV30" s="877"/>
      <c r="AW30" s="877"/>
      <c r="AX30" s="877"/>
      <c r="AY30" s="877"/>
      <c r="AZ30" s="878" t="s">
        <v>589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402</v>
      </c>
      <c r="R31" s="805"/>
      <c r="S31" s="805"/>
      <c r="T31" s="805"/>
      <c r="U31" s="805"/>
      <c r="V31" s="805">
        <v>418</v>
      </c>
      <c r="W31" s="805"/>
      <c r="X31" s="805"/>
      <c r="Y31" s="805"/>
      <c r="Z31" s="805"/>
      <c r="AA31" s="805">
        <v>-15</v>
      </c>
      <c r="AB31" s="805"/>
      <c r="AC31" s="805"/>
      <c r="AD31" s="805"/>
      <c r="AE31" s="806"/>
      <c r="AF31" s="807">
        <v>209</v>
      </c>
      <c r="AG31" s="808"/>
      <c r="AH31" s="808"/>
      <c r="AI31" s="808"/>
      <c r="AJ31" s="809"/>
      <c r="AK31" s="876">
        <v>26</v>
      </c>
      <c r="AL31" s="877"/>
      <c r="AM31" s="877"/>
      <c r="AN31" s="877"/>
      <c r="AO31" s="877"/>
      <c r="AP31" s="877">
        <v>1880</v>
      </c>
      <c r="AQ31" s="877"/>
      <c r="AR31" s="877"/>
      <c r="AS31" s="877"/>
      <c r="AT31" s="877"/>
      <c r="AU31" s="877">
        <v>327</v>
      </c>
      <c r="AV31" s="877"/>
      <c r="AW31" s="877"/>
      <c r="AX31" s="877"/>
      <c r="AY31" s="877"/>
      <c r="AZ31" s="878" t="s">
        <v>589</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442</v>
      </c>
      <c r="R32" s="805"/>
      <c r="S32" s="805"/>
      <c r="T32" s="805"/>
      <c r="U32" s="805"/>
      <c r="V32" s="805">
        <v>416</v>
      </c>
      <c r="W32" s="805"/>
      <c r="X32" s="805"/>
      <c r="Y32" s="805"/>
      <c r="Z32" s="805"/>
      <c r="AA32" s="805">
        <v>26</v>
      </c>
      <c r="AB32" s="805"/>
      <c r="AC32" s="805"/>
      <c r="AD32" s="805"/>
      <c r="AE32" s="806"/>
      <c r="AF32" s="807">
        <v>43</v>
      </c>
      <c r="AG32" s="808"/>
      <c r="AH32" s="808"/>
      <c r="AI32" s="808"/>
      <c r="AJ32" s="809"/>
      <c r="AK32" s="876">
        <v>212</v>
      </c>
      <c r="AL32" s="877"/>
      <c r="AM32" s="877"/>
      <c r="AN32" s="877"/>
      <c r="AO32" s="877"/>
      <c r="AP32" s="877">
        <v>2729</v>
      </c>
      <c r="AQ32" s="877"/>
      <c r="AR32" s="877"/>
      <c r="AS32" s="877"/>
      <c r="AT32" s="877"/>
      <c r="AU32" s="877">
        <v>2292</v>
      </c>
      <c r="AV32" s="877"/>
      <c r="AW32" s="877"/>
      <c r="AX32" s="877"/>
      <c r="AY32" s="877"/>
      <c r="AZ32" s="878" t="s">
        <v>589</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410</v>
      </c>
      <c r="C33" s="802"/>
      <c r="D33" s="802"/>
      <c r="E33" s="802"/>
      <c r="F33" s="802"/>
      <c r="G33" s="802"/>
      <c r="H33" s="802"/>
      <c r="I33" s="802"/>
      <c r="J33" s="802"/>
      <c r="K33" s="802"/>
      <c r="L33" s="802"/>
      <c r="M33" s="802"/>
      <c r="N33" s="802"/>
      <c r="O33" s="802"/>
      <c r="P33" s="803"/>
      <c r="Q33" s="804">
        <v>208</v>
      </c>
      <c r="R33" s="805"/>
      <c r="S33" s="805"/>
      <c r="T33" s="805"/>
      <c r="U33" s="805"/>
      <c r="V33" s="805">
        <v>206</v>
      </c>
      <c r="W33" s="805"/>
      <c r="X33" s="805"/>
      <c r="Y33" s="805"/>
      <c r="Z33" s="805"/>
      <c r="AA33" s="805">
        <v>2</v>
      </c>
      <c r="AB33" s="805"/>
      <c r="AC33" s="805"/>
      <c r="AD33" s="805"/>
      <c r="AE33" s="806"/>
      <c r="AF33" s="807">
        <v>7</v>
      </c>
      <c r="AG33" s="808"/>
      <c r="AH33" s="808"/>
      <c r="AI33" s="808"/>
      <c r="AJ33" s="809"/>
      <c r="AK33" s="876">
        <v>156</v>
      </c>
      <c r="AL33" s="877"/>
      <c r="AM33" s="877"/>
      <c r="AN33" s="877"/>
      <c r="AO33" s="877"/>
      <c r="AP33" s="877">
        <v>706</v>
      </c>
      <c r="AQ33" s="877"/>
      <c r="AR33" s="877"/>
      <c r="AS33" s="877"/>
      <c r="AT33" s="877"/>
      <c r="AU33" s="877">
        <v>617</v>
      </c>
      <c r="AV33" s="877"/>
      <c r="AW33" s="877"/>
      <c r="AX33" s="877"/>
      <c r="AY33" s="877"/>
      <c r="AZ33" s="878" t="s">
        <v>589</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t="s">
        <v>590</v>
      </c>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306</v>
      </c>
      <c r="AG63" s="888"/>
      <c r="AH63" s="888"/>
      <c r="AI63" s="888"/>
      <c r="AJ63" s="889"/>
      <c r="AK63" s="890"/>
      <c r="AL63" s="885"/>
      <c r="AM63" s="885"/>
      <c r="AN63" s="885"/>
      <c r="AO63" s="885"/>
      <c r="AP63" s="888">
        <v>5315</v>
      </c>
      <c r="AQ63" s="888"/>
      <c r="AR63" s="888"/>
      <c r="AS63" s="888"/>
      <c r="AT63" s="888"/>
      <c r="AU63" s="888">
        <v>3236</v>
      </c>
      <c r="AV63" s="888"/>
      <c r="AW63" s="888"/>
      <c r="AX63" s="888"/>
      <c r="AY63" s="888"/>
      <c r="AZ63" s="892"/>
      <c r="BA63" s="892"/>
      <c r="BB63" s="892"/>
      <c r="BC63" s="892"/>
      <c r="BD63" s="892"/>
      <c r="BE63" s="893"/>
      <c r="BF63" s="893"/>
      <c r="BG63" s="893"/>
      <c r="BH63" s="893"/>
      <c r="BI63" s="894"/>
      <c r="BJ63" s="895" t="s">
        <v>244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395</v>
      </c>
      <c r="R66" s="764"/>
      <c r="S66" s="764"/>
      <c r="T66" s="764"/>
      <c r="U66" s="765"/>
      <c r="V66" s="763" t="s">
        <v>396</v>
      </c>
      <c r="W66" s="764"/>
      <c r="X66" s="764"/>
      <c r="Y66" s="764"/>
      <c r="Z66" s="765"/>
      <c r="AA66" s="763" t="s">
        <v>397</v>
      </c>
      <c r="AB66" s="764"/>
      <c r="AC66" s="764"/>
      <c r="AD66" s="764"/>
      <c r="AE66" s="765"/>
      <c r="AF66" s="898" t="s">
        <v>415</v>
      </c>
      <c r="AG66" s="859"/>
      <c r="AH66" s="859"/>
      <c r="AI66" s="859"/>
      <c r="AJ66" s="899"/>
      <c r="AK66" s="763" t="s">
        <v>399</v>
      </c>
      <c r="AL66" s="787"/>
      <c r="AM66" s="787"/>
      <c r="AN66" s="787"/>
      <c r="AO66" s="788"/>
      <c r="AP66" s="763" t="s">
        <v>400</v>
      </c>
      <c r="AQ66" s="764"/>
      <c r="AR66" s="764"/>
      <c r="AS66" s="764"/>
      <c r="AT66" s="765"/>
      <c r="AU66" s="763" t="s">
        <v>416</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572</v>
      </c>
      <c r="C68" s="916"/>
      <c r="D68" s="916"/>
      <c r="E68" s="916"/>
      <c r="F68" s="916"/>
      <c r="G68" s="916"/>
      <c r="H68" s="916"/>
      <c r="I68" s="916"/>
      <c r="J68" s="916"/>
      <c r="K68" s="916"/>
      <c r="L68" s="916"/>
      <c r="M68" s="916"/>
      <c r="N68" s="916"/>
      <c r="O68" s="916"/>
      <c r="P68" s="917"/>
      <c r="Q68" s="918">
        <v>15914</v>
      </c>
      <c r="R68" s="912"/>
      <c r="S68" s="912"/>
      <c r="T68" s="912"/>
      <c r="U68" s="912"/>
      <c r="V68" s="912">
        <v>15890</v>
      </c>
      <c r="W68" s="912"/>
      <c r="X68" s="912"/>
      <c r="Y68" s="912"/>
      <c r="Z68" s="912"/>
      <c r="AA68" s="912">
        <v>24</v>
      </c>
      <c r="AB68" s="912"/>
      <c r="AC68" s="912"/>
      <c r="AD68" s="912"/>
      <c r="AE68" s="912"/>
      <c r="AF68" s="912">
        <v>24</v>
      </c>
      <c r="AG68" s="912"/>
      <c r="AH68" s="912"/>
      <c r="AI68" s="912"/>
      <c r="AJ68" s="912"/>
      <c r="AK68" s="912">
        <v>82</v>
      </c>
      <c r="AL68" s="912"/>
      <c r="AM68" s="912"/>
      <c r="AN68" s="912"/>
      <c r="AO68" s="912"/>
      <c r="AP68" s="912" t="s">
        <v>589</v>
      </c>
      <c r="AQ68" s="912"/>
      <c r="AR68" s="912"/>
      <c r="AS68" s="912"/>
      <c r="AT68" s="912"/>
      <c r="AU68" s="912" t="s">
        <v>589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573</v>
      </c>
      <c r="C69" s="920"/>
      <c r="D69" s="920"/>
      <c r="E69" s="920"/>
      <c r="F69" s="920"/>
      <c r="G69" s="920"/>
      <c r="H69" s="920"/>
      <c r="I69" s="920"/>
      <c r="J69" s="920"/>
      <c r="K69" s="920"/>
      <c r="L69" s="920"/>
      <c r="M69" s="920"/>
      <c r="N69" s="920"/>
      <c r="O69" s="920"/>
      <c r="P69" s="921"/>
      <c r="Q69" s="922">
        <v>138</v>
      </c>
      <c r="R69" s="877"/>
      <c r="S69" s="877"/>
      <c r="T69" s="877"/>
      <c r="U69" s="877"/>
      <c r="V69" s="877">
        <v>137</v>
      </c>
      <c r="W69" s="877"/>
      <c r="X69" s="877"/>
      <c r="Y69" s="877"/>
      <c r="Z69" s="877"/>
      <c r="AA69" s="877">
        <v>1</v>
      </c>
      <c r="AB69" s="877"/>
      <c r="AC69" s="877"/>
      <c r="AD69" s="877"/>
      <c r="AE69" s="877"/>
      <c r="AF69" s="877">
        <v>1</v>
      </c>
      <c r="AG69" s="877"/>
      <c r="AH69" s="877"/>
      <c r="AI69" s="877"/>
      <c r="AJ69" s="877"/>
      <c r="AK69" s="877">
        <v>26</v>
      </c>
      <c r="AL69" s="877"/>
      <c r="AM69" s="877"/>
      <c r="AN69" s="877"/>
      <c r="AO69" s="877"/>
      <c r="AP69" s="877" t="s">
        <v>589</v>
      </c>
      <c r="AQ69" s="877"/>
      <c r="AR69" s="877"/>
      <c r="AS69" s="877"/>
      <c r="AT69" s="877"/>
      <c r="AU69" s="877" t="s">
        <v>589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574</v>
      </c>
      <c r="C70" s="920"/>
      <c r="D70" s="920"/>
      <c r="E70" s="920"/>
      <c r="F70" s="920"/>
      <c r="G70" s="920"/>
      <c r="H70" s="920"/>
      <c r="I70" s="920"/>
      <c r="J70" s="920"/>
      <c r="K70" s="920"/>
      <c r="L70" s="920"/>
      <c r="M70" s="920"/>
      <c r="N70" s="920"/>
      <c r="O70" s="920"/>
      <c r="P70" s="921"/>
      <c r="Q70" s="922">
        <v>533</v>
      </c>
      <c r="R70" s="877"/>
      <c r="S70" s="877"/>
      <c r="T70" s="877"/>
      <c r="U70" s="877"/>
      <c r="V70" s="877">
        <v>304</v>
      </c>
      <c r="W70" s="877"/>
      <c r="X70" s="877"/>
      <c r="Y70" s="877"/>
      <c r="Z70" s="877"/>
      <c r="AA70" s="877">
        <v>228</v>
      </c>
      <c r="AB70" s="877"/>
      <c r="AC70" s="877"/>
      <c r="AD70" s="877"/>
      <c r="AE70" s="877"/>
      <c r="AF70" s="877">
        <v>228</v>
      </c>
      <c r="AG70" s="877"/>
      <c r="AH70" s="877"/>
      <c r="AI70" s="877"/>
      <c r="AJ70" s="877"/>
      <c r="AK70" s="877" t="s">
        <v>589</v>
      </c>
      <c r="AL70" s="877"/>
      <c r="AM70" s="877"/>
      <c r="AN70" s="877"/>
      <c r="AO70" s="877"/>
      <c r="AP70" s="877" t="s">
        <v>589</v>
      </c>
      <c r="AQ70" s="877"/>
      <c r="AR70" s="877"/>
      <c r="AS70" s="877"/>
      <c r="AT70" s="877"/>
      <c r="AU70" s="877" t="s">
        <v>589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575</v>
      </c>
      <c r="C71" s="920"/>
      <c r="D71" s="920"/>
      <c r="E71" s="920"/>
      <c r="F71" s="920"/>
      <c r="G71" s="920"/>
      <c r="H71" s="920"/>
      <c r="I71" s="920"/>
      <c r="J71" s="920"/>
      <c r="K71" s="920"/>
      <c r="L71" s="920"/>
      <c r="M71" s="920"/>
      <c r="N71" s="920"/>
      <c r="O71" s="920"/>
      <c r="P71" s="921"/>
      <c r="Q71" s="922">
        <v>977</v>
      </c>
      <c r="R71" s="877"/>
      <c r="S71" s="877"/>
      <c r="T71" s="877"/>
      <c r="U71" s="877"/>
      <c r="V71" s="877">
        <v>970</v>
      </c>
      <c r="W71" s="877"/>
      <c r="X71" s="877"/>
      <c r="Y71" s="877"/>
      <c r="Z71" s="877"/>
      <c r="AA71" s="877">
        <v>7</v>
      </c>
      <c r="AB71" s="877"/>
      <c r="AC71" s="877"/>
      <c r="AD71" s="877"/>
      <c r="AE71" s="877"/>
      <c r="AF71" s="877">
        <v>7</v>
      </c>
      <c r="AG71" s="877"/>
      <c r="AH71" s="877"/>
      <c r="AI71" s="877"/>
      <c r="AJ71" s="877"/>
      <c r="AK71" s="877" t="s">
        <v>589</v>
      </c>
      <c r="AL71" s="877"/>
      <c r="AM71" s="877"/>
      <c r="AN71" s="877"/>
      <c r="AO71" s="877"/>
      <c r="AP71" s="877" t="s">
        <v>589</v>
      </c>
      <c r="AQ71" s="877"/>
      <c r="AR71" s="877"/>
      <c r="AS71" s="877"/>
      <c r="AT71" s="877"/>
      <c r="AU71" s="877" t="s">
        <v>589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576</v>
      </c>
      <c r="C72" s="920"/>
      <c r="D72" s="920"/>
      <c r="E72" s="920"/>
      <c r="F72" s="920"/>
      <c r="G72" s="920"/>
      <c r="H72" s="920"/>
      <c r="I72" s="920"/>
      <c r="J72" s="920"/>
      <c r="K72" s="920"/>
      <c r="L72" s="920"/>
      <c r="M72" s="920"/>
      <c r="N72" s="920"/>
      <c r="O72" s="920"/>
      <c r="P72" s="921"/>
      <c r="Q72" s="922">
        <v>344041</v>
      </c>
      <c r="R72" s="877"/>
      <c r="S72" s="877"/>
      <c r="T72" s="877"/>
      <c r="U72" s="877"/>
      <c r="V72" s="877">
        <v>337196</v>
      </c>
      <c r="W72" s="877"/>
      <c r="X72" s="877"/>
      <c r="Y72" s="877"/>
      <c r="Z72" s="877"/>
      <c r="AA72" s="877">
        <v>6844</v>
      </c>
      <c r="AB72" s="877"/>
      <c r="AC72" s="877"/>
      <c r="AD72" s="877"/>
      <c r="AE72" s="877"/>
      <c r="AF72" s="877">
        <v>6844</v>
      </c>
      <c r="AG72" s="877"/>
      <c r="AH72" s="877"/>
      <c r="AI72" s="877"/>
      <c r="AJ72" s="877"/>
      <c r="AK72" s="877">
        <v>2633</v>
      </c>
      <c r="AL72" s="877"/>
      <c r="AM72" s="877"/>
      <c r="AN72" s="877"/>
      <c r="AO72" s="877"/>
      <c r="AP72" s="877" t="s">
        <v>589</v>
      </c>
      <c r="AQ72" s="877"/>
      <c r="AR72" s="877"/>
      <c r="AS72" s="877"/>
      <c r="AT72" s="877"/>
      <c r="AU72" s="877" t="s">
        <v>589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577</v>
      </c>
      <c r="C73" s="920"/>
      <c r="D73" s="920"/>
      <c r="E73" s="920"/>
      <c r="F73" s="920"/>
      <c r="G73" s="920"/>
      <c r="H73" s="920"/>
      <c r="I73" s="920"/>
      <c r="J73" s="920"/>
      <c r="K73" s="920"/>
      <c r="L73" s="920"/>
      <c r="M73" s="920"/>
      <c r="N73" s="920"/>
      <c r="O73" s="920"/>
      <c r="P73" s="921"/>
      <c r="Q73" s="922">
        <v>2896</v>
      </c>
      <c r="R73" s="877"/>
      <c r="S73" s="877"/>
      <c r="T73" s="877"/>
      <c r="U73" s="877"/>
      <c r="V73" s="877">
        <v>2754</v>
      </c>
      <c r="W73" s="877"/>
      <c r="X73" s="877"/>
      <c r="Y73" s="877"/>
      <c r="Z73" s="877"/>
      <c r="AA73" s="877">
        <v>143</v>
      </c>
      <c r="AB73" s="877"/>
      <c r="AC73" s="877"/>
      <c r="AD73" s="877"/>
      <c r="AE73" s="877"/>
      <c r="AF73" s="877">
        <v>140</v>
      </c>
      <c r="AG73" s="877"/>
      <c r="AH73" s="877"/>
      <c r="AI73" s="877"/>
      <c r="AJ73" s="877"/>
      <c r="AK73" s="877" t="s">
        <v>589</v>
      </c>
      <c r="AL73" s="877"/>
      <c r="AM73" s="877"/>
      <c r="AN73" s="877"/>
      <c r="AO73" s="877"/>
      <c r="AP73" s="877">
        <v>1579</v>
      </c>
      <c r="AQ73" s="877"/>
      <c r="AR73" s="877"/>
      <c r="AS73" s="877"/>
      <c r="AT73" s="877"/>
      <c r="AU73" s="877">
        <v>103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578</v>
      </c>
      <c r="C74" s="920"/>
      <c r="D74" s="920"/>
      <c r="E74" s="920"/>
      <c r="F74" s="920"/>
      <c r="G74" s="920"/>
      <c r="H74" s="920"/>
      <c r="I74" s="920"/>
      <c r="J74" s="920"/>
      <c r="K74" s="920"/>
      <c r="L74" s="920"/>
      <c r="M74" s="920"/>
      <c r="N74" s="920"/>
      <c r="O74" s="920"/>
      <c r="P74" s="921"/>
      <c r="Q74" s="922">
        <v>40</v>
      </c>
      <c r="R74" s="877"/>
      <c r="S74" s="877"/>
      <c r="T74" s="877"/>
      <c r="U74" s="877"/>
      <c r="V74" s="877">
        <v>33</v>
      </c>
      <c r="W74" s="877"/>
      <c r="X74" s="877"/>
      <c r="Y74" s="877"/>
      <c r="Z74" s="877"/>
      <c r="AA74" s="877">
        <v>7</v>
      </c>
      <c r="AB74" s="877"/>
      <c r="AC74" s="877"/>
      <c r="AD74" s="877"/>
      <c r="AE74" s="877"/>
      <c r="AF74" s="877">
        <v>7</v>
      </c>
      <c r="AG74" s="877"/>
      <c r="AH74" s="877"/>
      <c r="AI74" s="877"/>
      <c r="AJ74" s="877"/>
      <c r="AK74" s="877" t="s">
        <v>595</v>
      </c>
      <c r="AL74" s="877"/>
      <c r="AM74" s="877"/>
      <c r="AN74" s="877"/>
      <c r="AO74" s="877"/>
      <c r="AP74" s="877" t="s">
        <v>589</v>
      </c>
      <c r="AQ74" s="877"/>
      <c r="AR74" s="877"/>
      <c r="AS74" s="877"/>
      <c r="AT74" s="877"/>
      <c r="AU74" s="877" t="s">
        <v>589</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579</v>
      </c>
      <c r="C75" s="920"/>
      <c r="D75" s="920"/>
      <c r="E75" s="920"/>
      <c r="F75" s="920"/>
      <c r="G75" s="920"/>
      <c r="H75" s="920"/>
      <c r="I75" s="920"/>
      <c r="J75" s="920"/>
      <c r="K75" s="920"/>
      <c r="L75" s="920"/>
      <c r="M75" s="920"/>
      <c r="N75" s="920"/>
      <c r="O75" s="920"/>
      <c r="P75" s="921"/>
      <c r="Q75" s="925">
        <v>4410</v>
      </c>
      <c r="R75" s="926"/>
      <c r="S75" s="926"/>
      <c r="T75" s="926"/>
      <c r="U75" s="876"/>
      <c r="V75" s="927">
        <v>4309</v>
      </c>
      <c r="W75" s="926"/>
      <c r="X75" s="926"/>
      <c r="Y75" s="926"/>
      <c r="Z75" s="876"/>
      <c r="AA75" s="927">
        <v>101</v>
      </c>
      <c r="AB75" s="926"/>
      <c r="AC75" s="926"/>
      <c r="AD75" s="926"/>
      <c r="AE75" s="876"/>
      <c r="AF75" s="927">
        <v>101</v>
      </c>
      <c r="AG75" s="926"/>
      <c r="AH75" s="926"/>
      <c r="AI75" s="926"/>
      <c r="AJ75" s="876"/>
      <c r="AK75" s="927" t="s">
        <v>589</v>
      </c>
      <c r="AL75" s="926"/>
      <c r="AM75" s="926"/>
      <c r="AN75" s="926"/>
      <c r="AO75" s="876"/>
      <c r="AP75" s="927">
        <v>717</v>
      </c>
      <c r="AQ75" s="926"/>
      <c r="AR75" s="926"/>
      <c r="AS75" s="926"/>
      <c r="AT75" s="876"/>
      <c r="AU75" s="927">
        <v>29</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580</v>
      </c>
      <c r="C76" s="920"/>
      <c r="D76" s="920"/>
      <c r="E76" s="920"/>
      <c r="F76" s="920"/>
      <c r="G76" s="920"/>
      <c r="H76" s="920"/>
      <c r="I76" s="920"/>
      <c r="J76" s="920"/>
      <c r="K76" s="920"/>
      <c r="L76" s="920"/>
      <c r="M76" s="920"/>
      <c r="N76" s="920"/>
      <c r="O76" s="920"/>
      <c r="P76" s="921"/>
      <c r="Q76" s="925">
        <v>204</v>
      </c>
      <c r="R76" s="926"/>
      <c r="S76" s="926"/>
      <c r="T76" s="926"/>
      <c r="U76" s="876"/>
      <c r="V76" s="927">
        <v>196</v>
      </c>
      <c r="W76" s="926"/>
      <c r="X76" s="926"/>
      <c r="Y76" s="926"/>
      <c r="Z76" s="876"/>
      <c r="AA76" s="927">
        <v>8</v>
      </c>
      <c r="AB76" s="926"/>
      <c r="AC76" s="926"/>
      <c r="AD76" s="926"/>
      <c r="AE76" s="876"/>
      <c r="AF76" s="927">
        <v>8</v>
      </c>
      <c r="AG76" s="926"/>
      <c r="AH76" s="926"/>
      <c r="AI76" s="926"/>
      <c r="AJ76" s="876"/>
      <c r="AK76" s="927">
        <v>1</v>
      </c>
      <c r="AL76" s="926"/>
      <c r="AM76" s="926"/>
      <c r="AN76" s="926"/>
      <c r="AO76" s="876"/>
      <c r="AP76" s="927">
        <v>210</v>
      </c>
      <c r="AQ76" s="926"/>
      <c r="AR76" s="926"/>
      <c r="AS76" s="926"/>
      <c r="AT76" s="876"/>
      <c r="AU76" s="927">
        <v>4</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581</v>
      </c>
      <c r="C77" s="920"/>
      <c r="D77" s="920"/>
      <c r="E77" s="920"/>
      <c r="F77" s="920"/>
      <c r="G77" s="920"/>
      <c r="H77" s="920"/>
      <c r="I77" s="920"/>
      <c r="J77" s="920"/>
      <c r="K77" s="920"/>
      <c r="L77" s="920"/>
      <c r="M77" s="920"/>
      <c r="N77" s="920"/>
      <c r="O77" s="920"/>
      <c r="P77" s="921"/>
      <c r="Q77" s="925">
        <v>5</v>
      </c>
      <c r="R77" s="926"/>
      <c r="S77" s="926"/>
      <c r="T77" s="926"/>
      <c r="U77" s="876"/>
      <c r="V77" s="927">
        <v>5</v>
      </c>
      <c r="W77" s="926"/>
      <c r="X77" s="926"/>
      <c r="Y77" s="926"/>
      <c r="Z77" s="876"/>
      <c r="AA77" s="927">
        <v>0</v>
      </c>
      <c r="AB77" s="926"/>
      <c r="AC77" s="926"/>
      <c r="AD77" s="926"/>
      <c r="AE77" s="876"/>
      <c r="AF77" s="927">
        <v>0</v>
      </c>
      <c r="AG77" s="926"/>
      <c r="AH77" s="926"/>
      <c r="AI77" s="926"/>
      <c r="AJ77" s="876"/>
      <c r="AK77" s="927" t="s">
        <v>589</v>
      </c>
      <c r="AL77" s="926"/>
      <c r="AM77" s="926"/>
      <c r="AN77" s="926"/>
      <c r="AO77" s="876"/>
      <c r="AP77" s="927" t="s">
        <v>589</v>
      </c>
      <c r="AQ77" s="926"/>
      <c r="AR77" s="926"/>
      <c r="AS77" s="926"/>
      <c r="AT77" s="876"/>
      <c r="AU77" s="927" t="s">
        <v>589</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7387</v>
      </c>
      <c r="AG88" s="888"/>
      <c r="AH88" s="888"/>
      <c r="AI88" s="888"/>
      <c r="AJ88" s="888"/>
      <c r="AK88" s="885"/>
      <c r="AL88" s="885"/>
      <c r="AM88" s="885"/>
      <c r="AN88" s="885"/>
      <c r="AO88" s="885"/>
      <c r="AP88" s="888">
        <v>2506</v>
      </c>
      <c r="AQ88" s="888"/>
      <c r="AR88" s="888"/>
      <c r="AS88" s="888"/>
      <c r="AT88" s="888"/>
      <c r="AU88" s="888">
        <v>136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13</v>
      </c>
      <c r="CS102" s="896"/>
      <c r="CT102" s="896"/>
      <c r="CU102" s="896"/>
      <c r="CV102" s="939"/>
      <c r="CW102" s="938" t="s">
        <v>591</v>
      </c>
      <c r="CX102" s="896"/>
      <c r="CY102" s="896"/>
      <c r="CZ102" s="896"/>
      <c r="DA102" s="939"/>
      <c r="DB102" s="938" t="s">
        <v>592</v>
      </c>
      <c r="DC102" s="896"/>
      <c r="DD102" s="896"/>
      <c r="DE102" s="896"/>
      <c r="DF102" s="939"/>
      <c r="DG102" s="938" t="s">
        <v>593</v>
      </c>
      <c r="DH102" s="896"/>
      <c r="DI102" s="896"/>
      <c r="DJ102" s="896"/>
      <c r="DK102" s="939"/>
      <c r="DL102" s="938" t="s">
        <v>594</v>
      </c>
      <c r="DM102" s="896"/>
      <c r="DN102" s="896"/>
      <c r="DO102" s="896"/>
      <c r="DP102" s="939"/>
      <c r="DQ102" s="938" t="s">
        <v>594</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309</v>
      </c>
      <c r="AG109" s="941"/>
      <c r="AH109" s="941"/>
      <c r="AI109" s="941"/>
      <c r="AJ109" s="942"/>
      <c r="AK109" s="940" t="s">
        <v>308</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309</v>
      </c>
      <c r="BW109" s="941"/>
      <c r="BX109" s="941"/>
      <c r="BY109" s="941"/>
      <c r="BZ109" s="942"/>
      <c r="CA109" s="940" t="s">
        <v>308</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309</v>
      </c>
      <c r="DM109" s="941"/>
      <c r="DN109" s="941"/>
      <c r="DO109" s="941"/>
      <c r="DP109" s="942"/>
      <c r="DQ109" s="940" t="s">
        <v>308</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317651</v>
      </c>
      <c r="AB110" s="948"/>
      <c r="AC110" s="948"/>
      <c r="AD110" s="948"/>
      <c r="AE110" s="949"/>
      <c r="AF110" s="950">
        <v>335079</v>
      </c>
      <c r="AG110" s="948"/>
      <c r="AH110" s="948"/>
      <c r="AI110" s="948"/>
      <c r="AJ110" s="949"/>
      <c r="AK110" s="950">
        <v>357163</v>
      </c>
      <c r="AL110" s="948"/>
      <c r="AM110" s="948"/>
      <c r="AN110" s="948"/>
      <c r="AO110" s="949"/>
      <c r="AP110" s="951">
        <v>14.2</v>
      </c>
      <c r="AQ110" s="952"/>
      <c r="AR110" s="952"/>
      <c r="AS110" s="952"/>
      <c r="AT110" s="953"/>
      <c r="AU110" s="954" t="s">
        <v>73</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3671045</v>
      </c>
      <c r="BR110" s="983"/>
      <c r="BS110" s="983"/>
      <c r="BT110" s="983"/>
      <c r="BU110" s="983"/>
      <c r="BV110" s="983">
        <v>3621189</v>
      </c>
      <c r="BW110" s="983"/>
      <c r="BX110" s="983"/>
      <c r="BY110" s="983"/>
      <c r="BZ110" s="983"/>
      <c r="CA110" s="983">
        <v>3612456</v>
      </c>
      <c r="CB110" s="983"/>
      <c r="CC110" s="983"/>
      <c r="CD110" s="983"/>
      <c r="CE110" s="983"/>
      <c r="CF110" s="997">
        <v>143.5</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244</v>
      </c>
      <c r="DH110" s="983"/>
      <c r="DI110" s="983"/>
      <c r="DJ110" s="983"/>
      <c r="DK110" s="983"/>
      <c r="DL110" s="983" t="s">
        <v>244</v>
      </c>
      <c r="DM110" s="983"/>
      <c r="DN110" s="983"/>
      <c r="DO110" s="983"/>
      <c r="DP110" s="983"/>
      <c r="DQ110" s="983" t="s">
        <v>244</v>
      </c>
      <c r="DR110" s="983"/>
      <c r="DS110" s="983"/>
      <c r="DT110" s="983"/>
      <c r="DU110" s="983"/>
      <c r="DV110" s="984" t="s">
        <v>244</v>
      </c>
      <c r="DW110" s="984"/>
      <c r="DX110" s="984"/>
      <c r="DY110" s="984"/>
      <c r="DZ110" s="985"/>
    </row>
    <row r="111" spans="1:131" s="247" customFormat="1" ht="26.25" customHeight="1" x14ac:dyDescent="0.15">
      <c r="A111" s="986" t="s">
        <v>433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244</v>
      </c>
      <c r="AB111" s="990"/>
      <c r="AC111" s="990"/>
      <c r="AD111" s="990"/>
      <c r="AE111" s="991"/>
      <c r="AF111" s="992" t="s">
        <v>244</v>
      </c>
      <c r="AG111" s="990"/>
      <c r="AH111" s="990"/>
      <c r="AI111" s="990"/>
      <c r="AJ111" s="991"/>
      <c r="AK111" s="992" t="s">
        <v>244</v>
      </c>
      <c r="AL111" s="990"/>
      <c r="AM111" s="990"/>
      <c r="AN111" s="990"/>
      <c r="AO111" s="991"/>
      <c r="AP111" s="993" t="s">
        <v>244</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t="s">
        <v>435</v>
      </c>
      <c r="BR111" s="976"/>
      <c r="BS111" s="976"/>
      <c r="BT111" s="976"/>
      <c r="BU111" s="976"/>
      <c r="BV111" s="976" t="s">
        <v>435</v>
      </c>
      <c r="BW111" s="976"/>
      <c r="BX111" s="976"/>
      <c r="BY111" s="976"/>
      <c r="BZ111" s="976"/>
      <c r="CA111" s="976" t="s">
        <v>244</v>
      </c>
      <c r="CB111" s="976"/>
      <c r="CC111" s="976"/>
      <c r="CD111" s="976"/>
      <c r="CE111" s="976"/>
      <c r="CF111" s="970" t="s">
        <v>244</v>
      </c>
      <c r="CG111" s="971"/>
      <c r="CH111" s="971"/>
      <c r="CI111" s="971"/>
      <c r="CJ111" s="971"/>
      <c r="CK111" s="1001"/>
      <c r="CL111" s="1002"/>
      <c r="CM111" s="972" t="s">
        <v>436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244</v>
      </c>
      <c r="DH111" s="976"/>
      <c r="DI111" s="976"/>
      <c r="DJ111" s="976"/>
      <c r="DK111" s="976"/>
      <c r="DL111" s="976" t="s">
        <v>244</v>
      </c>
      <c r="DM111" s="976"/>
      <c r="DN111" s="976"/>
      <c r="DO111" s="976"/>
      <c r="DP111" s="976"/>
      <c r="DQ111" s="976" t="s">
        <v>244</v>
      </c>
      <c r="DR111" s="976"/>
      <c r="DS111" s="976"/>
      <c r="DT111" s="976"/>
      <c r="DU111" s="976"/>
      <c r="DV111" s="977" t="s">
        <v>244</v>
      </c>
      <c r="DW111" s="977"/>
      <c r="DX111" s="977"/>
      <c r="DY111" s="977"/>
      <c r="DZ111" s="978"/>
    </row>
    <row r="112" spans="1:131" s="247" customFormat="1" ht="26.25" customHeight="1" x14ac:dyDescent="0.15">
      <c r="A112" s="1008" t="s">
        <v>437</v>
      </c>
      <c r="B112" s="1009"/>
      <c r="C112" s="1006" t="s">
        <v>438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244</v>
      </c>
      <c r="AB112" s="1015"/>
      <c r="AC112" s="1015"/>
      <c r="AD112" s="1015"/>
      <c r="AE112" s="1016"/>
      <c r="AF112" s="1017" t="s">
        <v>244</v>
      </c>
      <c r="AG112" s="1015"/>
      <c r="AH112" s="1015"/>
      <c r="AI112" s="1015"/>
      <c r="AJ112" s="1016"/>
      <c r="AK112" s="1017" t="s">
        <v>244</v>
      </c>
      <c r="AL112" s="1015"/>
      <c r="AM112" s="1015"/>
      <c r="AN112" s="1015"/>
      <c r="AO112" s="1016"/>
      <c r="AP112" s="1018" t="s">
        <v>244</v>
      </c>
      <c r="AQ112" s="1019"/>
      <c r="AR112" s="1019"/>
      <c r="AS112" s="1019"/>
      <c r="AT112" s="1020"/>
      <c r="AU112" s="956"/>
      <c r="AV112" s="957"/>
      <c r="AW112" s="957"/>
      <c r="AX112" s="957"/>
      <c r="AY112" s="957"/>
      <c r="AZ112" s="1005" t="s">
        <v>439</v>
      </c>
      <c r="BA112" s="1006"/>
      <c r="BB112" s="1006"/>
      <c r="BC112" s="1006"/>
      <c r="BD112" s="1006"/>
      <c r="BE112" s="1006"/>
      <c r="BF112" s="1006"/>
      <c r="BG112" s="1006"/>
      <c r="BH112" s="1006"/>
      <c r="BI112" s="1006"/>
      <c r="BJ112" s="1006"/>
      <c r="BK112" s="1006"/>
      <c r="BL112" s="1006"/>
      <c r="BM112" s="1006"/>
      <c r="BN112" s="1006"/>
      <c r="BO112" s="1006"/>
      <c r="BP112" s="1007"/>
      <c r="BQ112" s="975">
        <v>3650887</v>
      </c>
      <c r="BR112" s="976"/>
      <c r="BS112" s="976"/>
      <c r="BT112" s="976"/>
      <c r="BU112" s="976"/>
      <c r="BV112" s="976">
        <v>3616215</v>
      </c>
      <c r="BW112" s="976"/>
      <c r="BX112" s="976"/>
      <c r="BY112" s="976"/>
      <c r="BZ112" s="976"/>
      <c r="CA112" s="976">
        <v>3235862</v>
      </c>
      <c r="CB112" s="976"/>
      <c r="CC112" s="976"/>
      <c r="CD112" s="976"/>
      <c r="CE112" s="976"/>
      <c r="CF112" s="970">
        <v>128.5</v>
      </c>
      <c r="CG112" s="971"/>
      <c r="CH112" s="971"/>
      <c r="CI112" s="971"/>
      <c r="CJ112" s="971"/>
      <c r="CK112" s="1001"/>
      <c r="CL112" s="1002"/>
      <c r="CM112" s="972" t="s">
        <v>440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244</v>
      </c>
      <c r="DH112" s="976"/>
      <c r="DI112" s="976"/>
      <c r="DJ112" s="976"/>
      <c r="DK112" s="976"/>
      <c r="DL112" s="976" t="s">
        <v>244</v>
      </c>
      <c r="DM112" s="976"/>
      <c r="DN112" s="976"/>
      <c r="DO112" s="976"/>
      <c r="DP112" s="976"/>
      <c r="DQ112" s="976" t="s">
        <v>435</v>
      </c>
      <c r="DR112" s="976"/>
      <c r="DS112" s="976"/>
      <c r="DT112" s="976"/>
      <c r="DU112" s="976"/>
      <c r="DV112" s="977" t="s">
        <v>244</v>
      </c>
      <c r="DW112" s="977"/>
      <c r="DX112" s="977"/>
      <c r="DY112" s="977"/>
      <c r="DZ112" s="978"/>
    </row>
    <row r="113" spans="1:130" s="247" customFormat="1" ht="26.25" customHeight="1" x14ac:dyDescent="0.15">
      <c r="A113" s="1010"/>
      <c r="B113" s="1011"/>
      <c r="C113" s="1006" t="s">
        <v>441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276247</v>
      </c>
      <c r="AB113" s="990"/>
      <c r="AC113" s="990"/>
      <c r="AD113" s="990"/>
      <c r="AE113" s="991"/>
      <c r="AF113" s="992">
        <v>272473</v>
      </c>
      <c r="AG113" s="990"/>
      <c r="AH113" s="990"/>
      <c r="AI113" s="990"/>
      <c r="AJ113" s="991"/>
      <c r="AK113" s="992">
        <v>242787</v>
      </c>
      <c r="AL113" s="990"/>
      <c r="AM113" s="990"/>
      <c r="AN113" s="990"/>
      <c r="AO113" s="991"/>
      <c r="AP113" s="993">
        <v>9.6</v>
      </c>
      <c r="AQ113" s="994"/>
      <c r="AR113" s="994"/>
      <c r="AS113" s="994"/>
      <c r="AT113" s="995"/>
      <c r="AU113" s="956"/>
      <c r="AV113" s="957"/>
      <c r="AW113" s="957"/>
      <c r="AX113" s="957"/>
      <c r="AY113" s="957"/>
      <c r="AZ113" s="1005" t="s">
        <v>442</v>
      </c>
      <c r="BA113" s="1006"/>
      <c r="BB113" s="1006"/>
      <c r="BC113" s="1006"/>
      <c r="BD113" s="1006"/>
      <c r="BE113" s="1006"/>
      <c r="BF113" s="1006"/>
      <c r="BG113" s="1006"/>
      <c r="BH113" s="1006"/>
      <c r="BI113" s="1006"/>
      <c r="BJ113" s="1006"/>
      <c r="BK113" s="1006"/>
      <c r="BL113" s="1006"/>
      <c r="BM113" s="1006"/>
      <c r="BN113" s="1006"/>
      <c r="BO113" s="1006"/>
      <c r="BP113" s="1007"/>
      <c r="BQ113" s="975">
        <v>230252</v>
      </c>
      <c r="BR113" s="976"/>
      <c r="BS113" s="976"/>
      <c r="BT113" s="976"/>
      <c r="BU113" s="976"/>
      <c r="BV113" s="976">
        <v>184011</v>
      </c>
      <c r="BW113" s="976"/>
      <c r="BX113" s="976"/>
      <c r="BY113" s="976"/>
      <c r="BZ113" s="976"/>
      <c r="CA113" s="976">
        <v>135493</v>
      </c>
      <c r="CB113" s="976"/>
      <c r="CC113" s="976"/>
      <c r="CD113" s="976"/>
      <c r="CE113" s="976"/>
      <c r="CF113" s="970">
        <v>5.4</v>
      </c>
      <c r="CG113" s="971"/>
      <c r="CH113" s="971"/>
      <c r="CI113" s="971"/>
      <c r="CJ113" s="971"/>
      <c r="CK113" s="1001"/>
      <c r="CL113" s="1002"/>
      <c r="CM113" s="972" t="s">
        <v>443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244</v>
      </c>
      <c r="DH113" s="1015"/>
      <c r="DI113" s="1015"/>
      <c r="DJ113" s="1015"/>
      <c r="DK113" s="1016"/>
      <c r="DL113" s="1017" t="s">
        <v>244</v>
      </c>
      <c r="DM113" s="1015"/>
      <c r="DN113" s="1015"/>
      <c r="DO113" s="1015"/>
      <c r="DP113" s="1016"/>
      <c r="DQ113" s="1017" t="s">
        <v>244</v>
      </c>
      <c r="DR113" s="1015"/>
      <c r="DS113" s="1015"/>
      <c r="DT113" s="1015"/>
      <c r="DU113" s="1016"/>
      <c r="DV113" s="1018" t="s">
        <v>244</v>
      </c>
      <c r="DW113" s="1019"/>
      <c r="DX113" s="1019"/>
      <c r="DY113" s="1019"/>
      <c r="DZ113" s="1020"/>
    </row>
    <row r="114" spans="1:130" s="247" customFormat="1" ht="26.25" customHeight="1" x14ac:dyDescent="0.15">
      <c r="A114" s="1010"/>
      <c r="B114" s="1011"/>
      <c r="C114" s="1006" t="s">
        <v>444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61298</v>
      </c>
      <c r="AB114" s="1015"/>
      <c r="AC114" s="1015"/>
      <c r="AD114" s="1015"/>
      <c r="AE114" s="1016"/>
      <c r="AF114" s="1017">
        <v>63154</v>
      </c>
      <c r="AG114" s="1015"/>
      <c r="AH114" s="1015"/>
      <c r="AI114" s="1015"/>
      <c r="AJ114" s="1016"/>
      <c r="AK114" s="1017">
        <v>58521</v>
      </c>
      <c r="AL114" s="1015"/>
      <c r="AM114" s="1015"/>
      <c r="AN114" s="1015"/>
      <c r="AO114" s="1016"/>
      <c r="AP114" s="1018">
        <v>2.2999999999999998</v>
      </c>
      <c r="AQ114" s="1019"/>
      <c r="AR114" s="1019"/>
      <c r="AS114" s="1019"/>
      <c r="AT114" s="1020"/>
      <c r="AU114" s="956"/>
      <c r="AV114" s="957"/>
      <c r="AW114" s="957"/>
      <c r="AX114" s="957"/>
      <c r="AY114" s="957"/>
      <c r="AZ114" s="1005" t="s">
        <v>445</v>
      </c>
      <c r="BA114" s="1006"/>
      <c r="BB114" s="1006"/>
      <c r="BC114" s="1006"/>
      <c r="BD114" s="1006"/>
      <c r="BE114" s="1006"/>
      <c r="BF114" s="1006"/>
      <c r="BG114" s="1006"/>
      <c r="BH114" s="1006"/>
      <c r="BI114" s="1006"/>
      <c r="BJ114" s="1006"/>
      <c r="BK114" s="1006"/>
      <c r="BL114" s="1006"/>
      <c r="BM114" s="1006"/>
      <c r="BN114" s="1006"/>
      <c r="BO114" s="1006"/>
      <c r="BP114" s="1007"/>
      <c r="BQ114" s="975">
        <v>828042</v>
      </c>
      <c r="BR114" s="976"/>
      <c r="BS114" s="976"/>
      <c r="BT114" s="976"/>
      <c r="BU114" s="976"/>
      <c r="BV114" s="976">
        <v>775766</v>
      </c>
      <c r="BW114" s="976"/>
      <c r="BX114" s="976"/>
      <c r="BY114" s="976"/>
      <c r="BZ114" s="976"/>
      <c r="CA114" s="976">
        <v>875562</v>
      </c>
      <c r="CB114" s="976"/>
      <c r="CC114" s="976"/>
      <c r="CD114" s="976"/>
      <c r="CE114" s="976"/>
      <c r="CF114" s="970">
        <v>34.799999999999997</v>
      </c>
      <c r="CG114" s="971"/>
      <c r="CH114" s="971"/>
      <c r="CI114" s="971"/>
      <c r="CJ114" s="971"/>
      <c r="CK114" s="1001"/>
      <c r="CL114" s="1002"/>
      <c r="CM114" s="972" t="s">
        <v>446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435</v>
      </c>
      <c r="DH114" s="1015"/>
      <c r="DI114" s="1015"/>
      <c r="DJ114" s="1015"/>
      <c r="DK114" s="1016"/>
      <c r="DL114" s="1017" t="s">
        <v>244</v>
      </c>
      <c r="DM114" s="1015"/>
      <c r="DN114" s="1015"/>
      <c r="DO114" s="1015"/>
      <c r="DP114" s="1016"/>
      <c r="DQ114" s="1017" t="s">
        <v>435</v>
      </c>
      <c r="DR114" s="1015"/>
      <c r="DS114" s="1015"/>
      <c r="DT114" s="1015"/>
      <c r="DU114" s="1016"/>
      <c r="DV114" s="1018" t="s">
        <v>244</v>
      </c>
      <c r="DW114" s="1019"/>
      <c r="DX114" s="1019"/>
      <c r="DY114" s="1019"/>
      <c r="DZ114" s="1020"/>
    </row>
    <row r="115" spans="1:130" s="247" customFormat="1" ht="26.25" customHeight="1" x14ac:dyDescent="0.15">
      <c r="A115" s="1010"/>
      <c r="B115" s="1011"/>
      <c r="C115" s="1006" t="s">
        <v>447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244</v>
      </c>
      <c r="AB115" s="990"/>
      <c r="AC115" s="990"/>
      <c r="AD115" s="990"/>
      <c r="AE115" s="991"/>
      <c r="AF115" s="992" t="s">
        <v>244</v>
      </c>
      <c r="AG115" s="990"/>
      <c r="AH115" s="990"/>
      <c r="AI115" s="990"/>
      <c r="AJ115" s="991"/>
      <c r="AK115" s="992" t="s">
        <v>435</v>
      </c>
      <c r="AL115" s="990"/>
      <c r="AM115" s="990"/>
      <c r="AN115" s="990"/>
      <c r="AO115" s="991"/>
      <c r="AP115" s="993" t="s">
        <v>244</v>
      </c>
      <c r="AQ115" s="994"/>
      <c r="AR115" s="994"/>
      <c r="AS115" s="994"/>
      <c r="AT115" s="995"/>
      <c r="AU115" s="956"/>
      <c r="AV115" s="957"/>
      <c r="AW115" s="957"/>
      <c r="AX115" s="957"/>
      <c r="AY115" s="957"/>
      <c r="AZ115" s="1005" t="s">
        <v>448</v>
      </c>
      <c r="BA115" s="1006"/>
      <c r="BB115" s="1006"/>
      <c r="BC115" s="1006"/>
      <c r="BD115" s="1006"/>
      <c r="BE115" s="1006"/>
      <c r="BF115" s="1006"/>
      <c r="BG115" s="1006"/>
      <c r="BH115" s="1006"/>
      <c r="BI115" s="1006"/>
      <c r="BJ115" s="1006"/>
      <c r="BK115" s="1006"/>
      <c r="BL115" s="1006"/>
      <c r="BM115" s="1006"/>
      <c r="BN115" s="1006"/>
      <c r="BO115" s="1006"/>
      <c r="BP115" s="1007"/>
      <c r="BQ115" s="975" t="s">
        <v>244</v>
      </c>
      <c r="BR115" s="976"/>
      <c r="BS115" s="976"/>
      <c r="BT115" s="976"/>
      <c r="BU115" s="976"/>
      <c r="BV115" s="976" t="s">
        <v>244</v>
      </c>
      <c r="BW115" s="976"/>
      <c r="BX115" s="976"/>
      <c r="BY115" s="976"/>
      <c r="BZ115" s="976"/>
      <c r="CA115" s="976" t="s">
        <v>244</v>
      </c>
      <c r="CB115" s="976"/>
      <c r="CC115" s="976"/>
      <c r="CD115" s="976"/>
      <c r="CE115" s="976"/>
      <c r="CF115" s="970" t="s">
        <v>435</v>
      </c>
      <c r="CG115" s="971"/>
      <c r="CH115" s="971"/>
      <c r="CI115" s="971"/>
      <c r="CJ115" s="971"/>
      <c r="CK115" s="1001"/>
      <c r="CL115" s="1002"/>
      <c r="CM115" s="1005" t="s">
        <v>449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244</v>
      </c>
      <c r="DH115" s="1015"/>
      <c r="DI115" s="1015"/>
      <c r="DJ115" s="1015"/>
      <c r="DK115" s="1016"/>
      <c r="DL115" s="1017" t="s">
        <v>244</v>
      </c>
      <c r="DM115" s="1015"/>
      <c r="DN115" s="1015"/>
      <c r="DO115" s="1015"/>
      <c r="DP115" s="1016"/>
      <c r="DQ115" s="1017" t="s">
        <v>244</v>
      </c>
      <c r="DR115" s="1015"/>
      <c r="DS115" s="1015"/>
      <c r="DT115" s="1015"/>
      <c r="DU115" s="1016"/>
      <c r="DV115" s="1018" t="s">
        <v>244</v>
      </c>
      <c r="DW115" s="1019"/>
      <c r="DX115" s="1019"/>
      <c r="DY115" s="1019"/>
      <c r="DZ115" s="1020"/>
    </row>
    <row r="116" spans="1:130" s="247" customFormat="1" ht="26.25" customHeight="1" x14ac:dyDescent="0.15">
      <c r="A116" s="1012"/>
      <c r="B116" s="1013"/>
      <c r="C116" s="1021" t="s">
        <v>450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435</v>
      </c>
      <c r="AB116" s="1015"/>
      <c r="AC116" s="1015"/>
      <c r="AD116" s="1015"/>
      <c r="AE116" s="1016"/>
      <c r="AF116" s="1017" t="s">
        <v>244</v>
      </c>
      <c r="AG116" s="1015"/>
      <c r="AH116" s="1015"/>
      <c r="AI116" s="1015"/>
      <c r="AJ116" s="1016"/>
      <c r="AK116" s="1017" t="s">
        <v>244</v>
      </c>
      <c r="AL116" s="1015"/>
      <c r="AM116" s="1015"/>
      <c r="AN116" s="1015"/>
      <c r="AO116" s="1016"/>
      <c r="AP116" s="1018" t="s">
        <v>244</v>
      </c>
      <c r="AQ116" s="1019"/>
      <c r="AR116" s="1019"/>
      <c r="AS116" s="1019"/>
      <c r="AT116" s="1020"/>
      <c r="AU116" s="956"/>
      <c r="AV116" s="957"/>
      <c r="AW116" s="957"/>
      <c r="AX116" s="957"/>
      <c r="AY116" s="957"/>
      <c r="AZ116" s="1023" t="s">
        <v>451</v>
      </c>
      <c r="BA116" s="1024"/>
      <c r="BB116" s="1024"/>
      <c r="BC116" s="1024"/>
      <c r="BD116" s="1024"/>
      <c r="BE116" s="1024"/>
      <c r="BF116" s="1024"/>
      <c r="BG116" s="1024"/>
      <c r="BH116" s="1024"/>
      <c r="BI116" s="1024"/>
      <c r="BJ116" s="1024"/>
      <c r="BK116" s="1024"/>
      <c r="BL116" s="1024"/>
      <c r="BM116" s="1024"/>
      <c r="BN116" s="1024"/>
      <c r="BO116" s="1024"/>
      <c r="BP116" s="1025"/>
      <c r="BQ116" s="975" t="s">
        <v>435</v>
      </c>
      <c r="BR116" s="976"/>
      <c r="BS116" s="976"/>
      <c r="BT116" s="976"/>
      <c r="BU116" s="976"/>
      <c r="BV116" s="976" t="s">
        <v>244</v>
      </c>
      <c r="BW116" s="976"/>
      <c r="BX116" s="976"/>
      <c r="BY116" s="976"/>
      <c r="BZ116" s="976"/>
      <c r="CA116" s="976" t="s">
        <v>244</v>
      </c>
      <c r="CB116" s="976"/>
      <c r="CC116" s="976"/>
      <c r="CD116" s="976"/>
      <c r="CE116" s="976"/>
      <c r="CF116" s="970" t="s">
        <v>435</v>
      </c>
      <c r="CG116" s="971"/>
      <c r="CH116" s="971"/>
      <c r="CI116" s="971"/>
      <c r="CJ116" s="971"/>
      <c r="CK116" s="1001"/>
      <c r="CL116" s="1002"/>
      <c r="CM116" s="972" t="s">
        <v>452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244</v>
      </c>
      <c r="DH116" s="1015"/>
      <c r="DI116" s="1015"/>
      <c r="DJ116" s="1015"/>
      <c r="DK116" s="1016"/>
      <c r="DL116" s="1017" t="s">
        <v>244</v>
      </c>
      <c r="DM116" s="1015"/>
      <c r="DN116" s="1015"/>
      <c r="DO116" s="1015"/>
      <c r="DP116" s="1016"/>
      <c r="DQ116" s="1017" t="s">
        <v>435</v>
      </c>
      <c r="DR116" s="1015"/>
      <c r="DS116" s="1015"/>
      <c r="DT116" s="1015"/>
      <c r="DU116" s="1016"/>
      <c r="DV116" s="1018" t="s">
        <v>244</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453</v>
      </c>
      <c r="Z117" s="942"/>
      <c r="AA117" s="1032">
        <v>655196</v>
      </c>
      <c r="AB117" s="1033"/>
      <c r="AC117" s="1033"/>
      <c r="AD117" s="1033"/>
      <c r="AE117" s="1034"/>
      <c r="AF117" s="1035">
        <v>670706</v>
      </c>
      <c r="AG117" s="1033"/>
      <c r="AH117" s="1033"/>
      <c r="AI117" s="1033"/>
      <c r="AJ117" s="1034"/>
      <c r="AK117" s="1035">
        <v>658471</v>
      </c>
      <c r="AL117" s="1033"/>
      <c r="AM117" s="1033"/>
      <c r="AN117" s="1033"/>
      <c r="AO117" s="1034"/>
      <c r="AP117" s="1036"/>
      <c r="AQ117" s="1037"/>
      <c r="AR117" s="1037"/>
      <c r="AS117" s="1037"/>
      <c r="AT117" s="1038"/>
      <c r="AU117" s="956"/>
      <c r="AV117" s="957"/>
      <c r="AW117" s="957"/>
      <c r="AX117" s="957"/>
      <c r="AY117" s="957"/>
      <c r="AZ117" s="1023" t="s">
        <v>454</v>
      </c>
      <c r="BA117" s="1024"/>
      <c r="BB117" s="1024"/>
      <c r="BC117" s="1024"/>
      <c r="BD117" s="1024"/>
      <c r="BE117" s="1024"/>
      <c r="BF117" s="1024"/>
      <c r="BG117" s="1024"/>
      <c r="BH117" s="1024"/>
      <c r="BI117" s="1024"/>
      <c r="BJ117" s="1024"/>
      <c r="BK117" s="1024"/>
      <c r="BL117" s="1024"/>
      <c r="BM117" s="1024"/>
      <c r="BN117" s="1024"/>
      <c r="BO117" s="1024"/>
      <c r="BP117" s="1025"/>
      <c r="BQ117" s="975" t="s">
        <v>244</v>
      </c>
      <c r="BR117" s="976"/>
      <c r="BS117" s="976"/>
      <c r="BT117" s="976"/>
      <c r="BU117" s="976"/>
      <c r="BV117" s="976" t="s">
        <v>244</v>
      </c>
      <c r="BW117" s="976"/>
      <c r="BX117" s="976"/>
      <c r="BY117" s="976"/>
      <c r="BZ117" s="976"/>
      <c r="CA117" s="976" t="s">
        <v>244</v>
      </c>
      <c r="CB117" s="976"/>
      <c r="CC117" s="976"/>
      <c r="CD117" s="976"/>
      <c r="CE117" s="976"/>
      <c r="CF117" s="970" t="s">
        <v>435</v>
      </c>
      <c r="CG117" s="971"/>
      <c r="CH117" s="971"/>
      <c r="CI117" s="971"/>
      <c r="CJ117" s="971"/>
      <c r="CK117" s="1001"/>
      <c r="CL117" s="1002"/>
      <c r="CM117" s="972" t="s">
        <v>455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435</v>
      </c>
      <c r="DH117" s="1015"/>
      <c r="DI117" s="1015"/>
      <c r="DJ117" s="1015"/>
      <c r="DK117" s="1016"/>
      <c r="DL117" s="1017" t="s">
        <v>435</v>
      </c>
      <c r="DM117" s="1015"/>
      <c r="DN117" s="1015"/>
      <c r="DO117" s="1015"/>
      <c r="DP117" s="1016"/>
      <c r="DQ117" s="1017" t="s">
        <v>244</v>
      </c>
      <c r="DR117" s="1015"/>
      <c r="DS117" s="1015"/>
      <c r="DT117" s="1015"/>
      <c r="DU117" s="1016"/>
      <c r="DV117" s="1018" t="s">
        <v>244</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309</v>
      </c>
      <c r="AG118" s="941"/>
      <c r="AH118" s="941"/>
      <c r="AI118" s="941"/>
      <c r="AJ118" s="942"/>
      <c r="AK118" s="940" t="s">
        <v>308</v>
      </c>
      <c r="AL118" s="941"/>
      <c r="AM118" s="941"/>
      <c r="AN118" s="941"/>
      <c r="AO118" s="942"/>
      <c r="AP118" s="1027" t="s">
        <v>427</v>
      </c>
      <c r="AQ118" s="1028"/>
      <c r="AR118" s="1028"/>
      <c r="AS118" s="1028"/>
      <c r="AT118" s="1029"/>
      <c r="AU118" s="956"/>
      <c r="AV118" s="957"/>
      <c r="AW118" s="957"/>
      <c r="AX118" s="957"/>
      <c r="AY118" s="957"/>
      <c r="AZ118" s="1030" t="s">
        <v>456</v>
      </c>
      <c r="BA118" s="1021"/>
      <c r="BB118" s="1021"/>
      <c r="BC118" s="1021"/>
      <c r="BD118" s="1021"/>
      <c r="BE118" s="1021"/>
      <c r="BF118" s="1021"/>
      <c r="BG118" s="1021"/>
      <c r="BH118" s="1021"/>
      <c r="BI118" s="1021"/>
      <c r="BJ118" s="1021"/>
      <c r="BK118" s="1021"/>
      <c r="BL118" s="1021"/>
      <c r="BM118" s="1021"/>
      <c r="BN118" s="1021"/>
      <c r="BO118" s="1021"/>
      <c r="BP118" s="1022"/>
      <c r="BQ118" s="1053" t="s">
        <v>244</v>
      </c>
      <c r="BR118" s="1054"/>
      <c r="BS118" s="1054"/>
      <c r="BT118" s="1054"/>
      <c r="BU118" s="1054"/>
      <c r="BV118" s="1054" t="s">
        <v>435</v>
      </c>
      <c r="BW118" s="1054"/>
      <c r="BX118" s="1054"/>
      <c r="BY118" s="1054"/>
      <c r="BZ118" s="1054"/>
      <c r="CA118" s="1054" t="s">
        <v>244</v>
      </c>
      <c r="CB118" s="1054"/>
      <c r="CC118" s="1054"/>
      <c r="CD118" s="1054"/>
      <c r="CE118" s="1054"/>
      <c r="CF118" s="970" t="s">
        <v>244</v>
      </c>
      <c r="CG118" s="971"/>
      <c r="CH118" s="971"/>
      <c r="CI118" s="971"/>
      <c r="CJ118" s="971"/>
      <c r="CK118" s="1001"/>
      <c r="CL118" s="1002"/>
      <c r="CM118" s="972" t="s">
        <v>457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435</v>
      </c>
      <c r="DH118" s="1015"/>
      <c r="DI118" s="1015"/>
      <c r="DJ118" s="1015"/>
      <c r="DK118" s="1016"/>
      <c r="DL118" s="1017" t="s">
        <v>244</v>
      </c>
      <c r="DM118" s="1015"/>
      <c r="DN118" s="1015"/>
      <c r="DO118" s="1015"/>
      <c r="DP118" s="1016"/>
      <c r="DQ118" s="1017" t="s">
        <v>244</v>
      </c>
      <c r="DR118" s="1015"/>
      <c r="DS118" s="1015"/>
      <c r="DT118" s="1015"/>
      <c r="DU118" s="1016"/>
      <c r="DV118" s="1018" t="s">
        <v>435</v>
      </c>
      <c r="DW118" s="1019"/>
      <c r="DX118" s="1019"/>
      <c r="DY118" s="1019"/>
      <c r="DZ118" s="1020"/>
    </row>
    <row r="119" spans="1:130" s="247" customFormat="1" ht="26.25" customHeight="1" x14ac:dyDescent="0.15">
      <c r="A119" s="1114"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435</v>
      </c>
      <c r="AB119" s="948"/>
      <c r="AC119" s="948"/>
      <c r="AD119" s="948"/>
      <c r="AE119" s="949"/>
      <c r="AF119" s="950" t="s">
        <v>435</v>
      </c>
      <c r="AG119" s="948"/>
      <c r="AH119" s="948"/>
      <c r="AI119" s="948"/>
      <c r="AJ119" s="949"/>
      <c r="AK119" s="950" t="s">
        <v>435</v>
      </c>
      <c r="AL119" s="948"/>
      <c r="AM119" s="948"/>
      <c r="AN119" s="948"/>
      <c r="AO119" s="949"/>
      <c r="AP119" s="951" t="s">
        <v>435</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458</v>
      </c>
      <c r="BP119" s="1062"/>
      <c r="BQ119" s="1053">
        <v>8380226</v>
      </c>
      <c r="BR119" s="1054"/>
      <c r="BS119" s="1054"/>
      <c r="BT119" s="1054"/>
      <c r="BU119" s="1054"/>
      <c r="BV119" s="1054">
        <v>8197181</v>
      </c>
      <c r="BW119" s="1054"/>
      <c r="BX119" s="1054"/>
      <c r="BY119" s="1054"/>
      <c r="BZ119" s="1054"/>
      <c r="CA119" s="1054">
        <v>7859373</v>
      </c>
      <c r="CB119" s="1054"/>
      <c r="CC119" s="1054"/>
      <c r="CD119" s="1054"/>
      <c r="CE119" s="1054"/>
      <c r="CF119" s="1055"/>
      <c r="CG119" s="1056"/>
      <c r="CH119" s="1056"/>
      <c r="CI119" s="1056"/>
      <c r="CJ119" s="1057"/>
      <c r="CK119" s="1003"/>
      <c r="CL119" s="1004"/>
      <c r="CM119" s="1058" t="s">
        <v>459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435</v>
      </c>
      <c r="DH119" s="1040"/>
      <c r="DI119" s="1040"/>
      <c r="DJ119" s="1040"/>
      <c r="DK119" s="1041"/>
      <c r="DL119" s="1039" t="s">
        <v>435</v>
      </c>
      <c r="DM119" s="1040"/>
      <c r="DN119" s="1040"/>
      <c r="DO119" s="1040"/>
      <c r="DP119" s="1041"/>
      <c r="DQ119" s="1039" t="s">
        <v>435</v>
      </c>
      <c r="DR119" s="1040"/>
      <c r="DS119" s="1040"/>
      <c r="DT119" s="1040"/>
      <c r="DU119" s="1041"/>
      <c r="DV119" s="1042" t="s">
        <v>244</v>
      </c>
      <c r="DW119" s="1043"/>
      <c r="DX119" s="1043"/>
      <c r="DY119" s="1043"/>
      <c r="DZ119" s="1044"/>
    </row>
    <row r="120" spans="1:130" s="247" customFormat="1" ht="26.25" customHeight="1" x14ac:dyDescent="0.15">
      <c r="A120" s="1115"/>
      <c r="B120" s="1002"/>
      <c r="C120" s="972" t="s">
        <v>436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244</v>
      </c>
      <c r="AB120" s="1015"/>
      <c r="AC120" s="1015"/>
      <c r="AD120" s="1015"/>
      <c r="AE120" s="1016"/>
      <c r="AF120" s="1017" t="s">
        <v>435</v>
      </c>
      <c r="AG120" s="1015"/>
      <c r="AH120" s="1015"/>
      <c r="AI120" s="1015"/>
      <c r="AJ120" s="1016"/>
      <c r="AK120" s="1017" t="s">
        <v>244</v>
      </c>
      <c r="AL120" s="1015"/>
      <c r="AM120" s="1015"/>
      <c r="AN120" s="1015"/>
      <c r="AO120" s="1016"/>
      <c r="AP120" s="1018" t="s">
        <v>244</v>
      </c>
      <c r="AQ120" s="1019"/>
      <c r="AR120" s="1019"/>
      <c r="AS120" s="1019"/>
      <c r="AT120" s="1020"/>
      <c r="AU120" s="1045" t="s">
        <v>460</v>
      </c>
      <c r="AV120" s="1046"/>
      <c r="AW120" s="1046"/>
      <c r="AX120" s="1046"/>
      <c r="AY120" s="1047"/>
      <c r="AZ120" s="996" t="s">
        <v>461</v>
      </c>
      <c r="BA120" s="945"/>
      <c r="BB120" s="945"/>
      <c r="BC120" s="945"/>
      <c r="BD120" s="945"/>
      <c r="BE120" s="945"/>
      <c r="BF120" s="945"/>
      <c r="BG120" s="945"/>
      <c r="BH120" s="945"/>
      <c r="BI120" s="945"/>
      <c r="BJ120" s="945"/>
      <c r="BK120" s="945"/>
      <c r="BL120" s="945"/>
      <c r="BM120" s="945"/>
      <c r="BN120" s="945"/>
      <c r="BO120" s="945"/>
      <c r="BP120" s="946"/>
      <c r="BQ120" s="982">
        <v>2782516</v>
      </c>
      <c r="BR120" s="983"/>
      <c r="BS120" s="983"/>
      <c r="BT120" s="983"/>
      <c r="BU120" s="983"/>
      <c r="BV120" s="983">
        <v>2073127</v>
      </c>
      <c r="BW120" s="983"/>
      <c r="BX120" s="983"/>
      <c r="BY120" s="983"/>
      <c r="BZ120" s="983"/>
      <c r="CA120" s="983">
        <v>2026223</v>
      </c>
      <c r="CB120" s="983"/>
      <c r="CC120" s="983"/>
      <c r="CD120" s="983"/>
      <c r="CE120" s="983"/>
      <c r="CF120" s="997">
        <v>80.5</v>
      </c>
      <c r="CG120" s="998"/>
      <c r="CH120" s="998"/>
      <c r="CI120" s="998"/>
      <c r="CJ120" s="998"/>
      <c r="CK120" s="1063" t="s">
        <v>462</v>
      </c>
      <c r="CL120" s="1064"/>
      <c r="CM120" s="1064"/>
      <c r="CN120" s="1064"/>
      <c r="CO120" s="1065"/>
      <c r="CP120" s="1071" t="s">
        <v>463</v>
      </c>
      <c r="CQ120" s="1072"/>
      <c r="CR120" s="1072"/>
      <c r="CS120" s="1072"/>
      <c r="CT120" s="1072"/>
      <c r="CU120" s="1072"/>
      <c r="CV120" s="1072"/>
      <c r="CW120" s="1072"/>
      <c r="CX120" s="1072"/>
      <c r="CY120" s="1072"/>
      <c r="CZ120" s="1072"/>
      <c r="DA120" s="1072"/>
      <c r="DB120" s="1072"/>
      <c r="DC120" s="1072"/>
      <c r="DD120" s="1072"/>
      <c r="DE120" s="1072"/>
      <c r="DF120" s="1073"/>
      <c r="DG120" s="982">
        <v>2325288</v>
      </c>
      <c r="DH120" s="983"/>
      <c r="DI120" s="983"/>
      <c r="DJ120" s="983"/>
      <c r="DK120" s="983"/>
      <c r="DL120" s="983">
        <v>2405807</v>
      </c>
      <c r="DM120" s="983"/>
      <c r="DN120" s="983"/>
      <c r="DO120" s="983"/>
      <c r="DP120" s="983"/>
      <c r="DQ120" s="983">
        <v>2292164</v>
      </c>
      <c r="DR120" s="983"/>
      <c r="DS120" s="983"/>
      <c r="DT120" s="983"/>
      <c r="DU120" s="983"/>
      <c r="DV120" s="984">
        <v>91</v>
      </c>
      <c r="DW120" s="984"/>
      <c r="DX120" s="984"/>
      <c r="DY120" s="984"/>
      <c r="DZ120" s="985"/>
    </row>
    <row r="121" spans="1:130" s="247" customFormat="1" ht="26.25" customHeight="1" x14ac:dyDescent="0.15">
      <c r="A121" s="1115"/>
      <c r="B121" s="1002"/>
      <c r="C121" s="1023" t="s">
        <v>464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244</v>
      </c>
      <c r="AB121" s="1015"/>
      <c r="AC121" s="1015"/>
      <c r="AD121" s="1015"/>
      <c r="AE121" s="1016"/>
      <c r="AF121" s="1017" t="s">
        <v>244</v>
      </c>
      <c r="AG121" s="1015"/>
      <c r="AH121" s="1015"/>
      <c r="AI121" s="1015"/>
      <c r="AJ121" s="1016"/>
      <c r="AK121" s="1017" t="s">
        <v>244</v>
      </c>
      <c r="AL121" s="1015"/>
      <c r="AM121" s="1015"/>
      <c r="AN121" s="1015"/>
      <c r="AO121" s="1016"/>
      <c r="AP121" s="1018" t="s">
        <v>244</v>
      </c>
      <c r="AQ121" s="1019"/>
      <c r="AR121" s="1019"/>
      <c r="AS121" s="1019"/>
      <c r="AT121" s="1020"/>
      <c r="AU121" s="1048"/>
      <c r="AV121" s="1049"/>
      <c r="AW121" s="1049"/>
      <c r="AX121" s="1049"/>
      <c r="AY121" s="1050"/>
      <c r="AZ121" s="1005" t="s">
        <v>465</v>
      </c>
      <c r="BA121" s="1006"/>
      <c r="BB121" s="1006"/>
      <c r="BC121" s="1006"/>
      <c r="BD121" s="1006"/>
      <c r="BE121" s="1006"/>
      <c r="BF121" s="1006"/>
      <c r="BG121" s="1006"/>
      <c r="BH121" s="1006"/>
      <c r="BI121" s="1006"/>
      <c r="BJ121" s="1006"/>
      <c r="BK121" s="1006"/>
      <c r="BL121" s="1006"/>
      <c r="BM121" s="1006"/>
      <c r="BN121" s="1006"/>
      <c r="BO121" s="1006"/>
      <c r="BP121" s="1007"/>
      <c r="BQ121" s="975">
        <v>999</v>
      </c>
      <c r="BR121" s="976"/>
      <c r="BS121" s="976"/>
      <c r="BT121" s="976"/>
      <c r="BU121" s="976"/>
      <c r="BV121" s="976">
        <v>452</v>
      </c>
      <c r="BW121" s="976"/>
      <c r="BX121" s="976"/>
      <c r="BY121" s="976"/>
      <c r="BZ121" s="976"/>
      <c r="CA121" s="976">
        <v>156</v>
      </c>
      <c r="CB121" s="976"/>
      <c r="CC121" s="976"/>
      <c r="CD121" s="976"/>
      <c r="CE121" s="976"/>
      <c r="CF121" s="970">
        <v>0</v>
      </c>
      <c r="CG121" s="971"/>
      <c r="CH121" s="971"/>
      <c r="CI121" s="971"/>
      <c r="CJ121" s="971"/>
      <c r="CK121" s="1066"/>
      <c r="CL121" s="1067"/>
      <c r="CM121" s="1067"/>
      <c r="CN121" s="1067"/>
      <c r="CO121" s="1068"/>
      <c r="CP121" s="1076" t="s">
        <v>410</v>
      </c>
      <c r="CQ121" s="1077"/>
      <c r="CR121" s="1077"/>
      <c r="CS121" s="1077"/>
      <c r="CT121" s="1077"/>
      <c r="CU121" s="1077"/>
      <c r="CV121" s="1077"/>
      <c r="CW121" s="1077"/>
      <c r="CX121" s="1077"/>
      <c r="CY121" s="1077"/>
      <c r="CZ121" s="1077"/>
      <c r="DA121" s="1077"/>
      <c r="DB121" s="1077"/>
      <c r="DC121" s="1077"/>
      <c r="DD121" s="1077"/>
      <c r="DE121" s="1077"/>
      <c r="DF121" s="1078"/>
      <c r="DG121" s="975">
        <v>763678</v>
      </c>
      <c r="DH121" s="976"/>
      <c r="DI121" s="976"/>
      <c r="DJ121" s="976"/>
      <c r="DK121" s="976"/>
      <c r="DL121" s="976">
        <v>692807</v>
      </c>
      <c r="DM121" s="976"/>
      <c r="DN121" s="976"/>
      <c r="DO121" s="976"/>
      <c r="DP121" s="976"/>
      <c r="DQ121" s="976">
        <v>616633</v>
      </c>
      <c r="DR121" s="976"/>
      <c r="DS121" s="976"/>
      <c r="DT121" s="976"/>
      <c r="DU121" s="976"/>
      <c r="DV121" s="977">
        <v>24.5</v>
      </c>
      <c r="DW121" s="977"/>
      <c r="DX121" s="977"/>
      <c r="DY121" s="977"/>
      <c r="DZ121" s="978"/>
    </row>
    <row r="122" spans="1:130" s="247" customFormat="1" ht="26.25" customHeight="1" x14ac:dyDescent="0.15">
      <c r="A122" s="1115"/>
      <c r="B122" s="1002"/>
      <c r="C122" s="972" t="s">
        <v>446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244</v>
      </c>
      <c r="AB122" s="1015"/>
      <c r="AC122" s="1015"/>
      <c r="AD122" s="1015"/>
      <c r="AE122" s="1016"/>
      <c r="AF122" s="1017" t="s">
        <v>435</v>
      </c>
      <c r="AG122" s="1015"/>
      <c r="AH122" s="1015"/>
      <c r="AI122" s="1015"/>
      <c r="AJ122" s="1016"/>
      <c r="AK122" s="1017" t="s">
        <v>244</v>
      </c>
      <c r="AL122" s="1015"/>
      <c r="AM122" s="1015"/>
      <c r="AN122" s="1015"/>
      <c r="AO122" s="1016"/>
      <c r="AP122" s="1018" t="s">
        <v>435</v>
      </c>
      <c r="AQ122" s="1019"/>
      <c r="AR122" s="1019"/>
      <c r="AS122" s="1019"/>
      <c r="AT122" s="1020"/>
      <c r="AU122" s="1048"/>
      <c r="AV122" s="1049"/>
      <c r="AW122" s="1049"/>
      <c r="AX122" s="1049"/>
      <c r="AY122" s="1050"/>
      <c r="AZ122" s="1030" t="s">
        <v>466</v>
      </c>
      <c r="BA122" s="1021"/>
      <c r="BB122" s="1021"/>
      <c r="BC122" s="1021"/>
      <c r="BD122" s="1021"/>
      <c r="BE122" s="1021"/>
      <c r="BF122" s="1021"/>
      <c r="BG122" s="1021"/>
      <c r="BH122" s="1021"/>
      <c r="BI122" s="1021"/>
      <c r="BJ122" s="1021"/>
      <c r="BK122" s="1021"/>
      <c r="BL122" s="1021"/>
      <c r="BM122" s="1021"/>
      <c r="BN122" s="1021"/>
      <c r="BO122" s="1021"/>
      <c r="BP122" s="1022"/>
      <c r="BQ122" s="1053">
        <v>5261070</v>
      </c>
      <c r="BR122" s="1054"/>
      <c r="BS122" s="1054"/>
      <c r="BT122" s="1054"/>
      <c r="BU122" s="1054"/>
      <c r="BV122" s="1054">
        <v>5120992</v>
      </c>
      <c r="BW122" s="1054"/>
      <c r="BX122" s="1054"/>
      <c r="BY122" s="1054"/>
      <c r="BZ122" s="1054"/>
      <c r="CA122" s="1054">
        <v>4481067</v>
      </c>
      <c r="CB122" s="1054"/>
      <c r="CC122" s="1054"/>
      <c r="CD122" s="1054"/>
      <c r="CE122" s="1054"/>
      <c r="CF122" s="1074">
        <v>178</v>
      </c>
      <c r="CG122" s="1075"/>
      <c r="CH122" s="1075"/>
      <c r="CI122" s="1075"/>
      <c r="CJ122" s="1075"/>
      <c r="CK122" s="1066"/>
      <c r="CL122" s="1067"/>
      <c r="CM122" s="1067"/>
      <c r="CN122" s="1067"/>
      <c r="CO122" s="1068"/>
      <c r="CP122" s="1076" t="s">
        <v>406</v>
      </c>
      <c r="CQ122" s="1077"/>
      <c r="CR122" s="1077"/>
      <c r="CS122" s="1077"/>
      <c r="CT122" s="1077"/>
      <c r="CU122" s="1077"/>
      <c r="CV122" s="1077"/>
      <c r="CW122" s="1077"/>
      <c r="CX122" s="1077"/>
      <c r="CY122" s="1077"/>
      <c r="CZ122" s="1077"/>
      <c r="DA122" s="1077"/>
      <c r="DB122" s="1077"/>
      <c r="DC122" s="1077"/>
      <c r="DD122" s="1077"/>
      <c r="DE122" s="1077"/>
      <c r="DF122" s="1078"/>
      <c r="DG122" s="975">
        <v>568306</v>
      </c>
      <c r="DH122" s="976"/>
      <c r="DI122" s="976"/>
      <c r="DJ122" s="976"/>
      <c r="DK122" s="976"/>
      <c r="DL122" s="976">
        <v>517601</v>
      </c>
      <c r="DM122" s="976"/>
      <c r="DN122" s="976"/>
      <c r="DO122" s="976"/>
      <c r="DP122" s="976"/>
      <c r="DQ122" s="976">
        <v>327065</v>
      </c>
      <c r="DR122" s="976"/>
      <c r="DS122" s="976"/>
      <c r="DT122" s="976"/>
      <c r="DU122" s="976"/>
      <c r="DV122" s="977">
        <v>13</v>
      </c>
      <c r="DW122" s="977"/>
      <c r="DX122" s="977"/>
      <c r="DY122" s="977"/>
      <c r="DZ122" s="978"/>
    </row>
    <row r="123" spans="1:130" s="247" customFormat="1" ht="26.25" customHeight="1" x14ac:dyDescent="0.15">
      <c r="A123" s="1115"/>
      <c r="B123" s="1002"/>
      <c r="C123" s="972" t="s">
        <v>452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435</v>
      </c>
      <c r="AB123" s="1015"/>
      <c r="AC123" s="1015"/>
      <c r="AD123" s="1015"/>
      <c r="AE123" s="1016"/>
      <c r="AF123" s="1017" t="s">
        <v>244</v>
      </c>
      <c r="AG123" s="1015"/>
      <c r="AH123" s="1015"/>
      <c r="AI123" s="1015"/>
      <c r="AJ123" s="1016"/>
      <c r="AK123" s="1017" t="s">
        <v>244</v>
      </c>
      <c r="AL123" s="1015"/>
      <c r="AM123" s="1015"/>
      <c r="AN123" s="1015"/>
      <c r="AO123" s="1016"/>
      <c r="AP123" s="1018" t="s">
        <v>435</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467</v>
      </c>
      <c r="BP123" s="1062"/>
      <c r="BQ123" s="1121">
        <v>8044585</v>
      </c>
      <c r="BR123" s="1122"/>
      <c r="BS123" s="1122"/>
      <c r="BT123" s="1122"/>
      <c r="BU123" s="1122"/>
      <c r="BV123" s="1122">
        <v>7194571</v>
      </c>
      <c r="BW123" s="1122"/>
      <c r="BX123" s="1122"/>
      <c r="BY123" s="1122"/>
      <c r="BZ123" s="1122"/>
      <c r="CA123" s="1122">
        <v>6507446</v>
      </c>
      <c r="CB123" s="1122"/>
      <c r="CC123" s="1122"/>
      <c r="CD123" s="1122"/>
      <c r="CE123" s="1122"/>
      <c r="CF123" s="1055"/>
      <c r="CG123" s="1056"/>
      <c r="CH123" s="1056"/>
      <c r="CI123" s="1056"/>
      <c r="CJ123" s="1057"/>
      <c r="CK123" s="1066"/>
      <c r="CL123" s="1067"/>
      <c r="CM123" s="1067"/>
      <c r="CN123" s="1067"/>
      <c r="CO123" s="1068"/>
      <c r="CP123" s="1076" t="s">
        <v>468</v>
      </c>
      <c r="CQ123" s="1077"/>
      <c r="CR123" s="1077"/>
      <c r="CS123" s="1077"/>
      <c r="CT123" s="1077"/>
      <c r="CU123" s="1077"/>
      <c r="CV123" s="1077"/>
      <c r="CW123" s="1077"/>
      <c r="CX123" s="1077"/>
      <c r="CY123" s="1077"/>
      <c r="CZ123" s="1077"/>
      <c r="DA123" s="1077"/>
      <c r="DB123" s="1077"/>
      <c r="DC123" s="1077"/>
      <c r="DD123" s="1077"/>
      <c r="DE123" s="1077"/>
      <c r="DF123" s="1078"/>
      <c r="DG123" s="1014" t="s">
        <v>244</v>
      </c>
      <c r="DH123" s="1015"/>
      <c r="DI123" s="1015"/>
      <c r="DJ123" s="1015"/>
      <c r="DK123" s="1016"/>
      <c r="DL123" s="1017" t="s">
        <v>435</v>
      </c>
      <c r="DM123" s="1015"/>
      <c r="DN123" s="1015"/>
      <c r="DO123" s="1015"/>
      <c r="DP123" s="1016"/>
      <c r="DQ123" s="1017" t="s">
        <v>244</v>
      </c>
      <c r="DR123" s="1015"/>
      <c r="DS123" s="1015"/>
      <c r="DT123" s="1015"/>
      <c r="DU123" s="1016"/>
      <c r="DV123" s="1018" t="s">
        <v>244</v>
      </c>
      <c r="DW123" s="1019"/>
      <c r="DX123" s="1019"/>
      <c r="DY123" s="1019"/>
      <c r="DZ123" s="1020"/>
    </row>
    <row r="124" spans="1:130" s="247" customFormat="1" ht="26.25" customHeight="1" thickBot="1" x14ac:dyDescent="0.2">
      <c r="A124" s="1115"/>
      <c r="B124" s="1002"/>
      <c r="C124" s="972" t="s">
        <v>455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244</v>
      </c>
      <c r="AB124" s="1015"/>
      <c r="AC124" s="1015"/>
      <c r="AD124" s="1015"/>
      <c r="AE124" s="1016"/>
      <c r="AF124" s="1017" t="s">
        <v>244</v>
      </c>
      <c r="AG124" s="1015"/>
      <c r="AH124" s="1015"/>
      <c r="AI124" s="1015"/>
      <c r="AJ124" s="1016"/>
      <c r="AK124" s="1017" t="s">
        <v>244</v>
      </c>
      <c r="AL124" s="1015"/>
      <c r="AM124" s="1015"/>
      <c r="AN124" s="1015"/>
      <c r="AO124" s="1016"/>
      <c r="AP124" s="1018" t="s">
        <v>244</v>
      </c>
      <c r="AQ124" s="1019"/>
      <c r="AR124" s="1019"/>
      <c r="AS124" s="1019"/>
      <c r="AT124" s="1020"/>
      <c r="AU124" s="1117" t="s">
        <v>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13.3</v>
      </c>
      <c r="BR124" s="1084"/>
      <c r="BS124" s="1084"/>
      <c r="BT124" s="1084"/>
      <c r="BU124" s="1084"/>
      <c r="BV124" s="1084">
        <v>40.700000000000003</v>
      </c>
      <c r="BW124" s="1084"/>
      <c r="BX124" s="1084"/>
      <c r="BY124" s="1084"/>
      <c r="BZ124" s="1084"/>
      <c r="CA124" s="1084">
        <v>53.6</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t="s">
        <v>435</v>
      </c>
      <c r="DH124" s="1040"/>
      <c r="DI124" s="1040"/>
      <c r="DJ124" s="1040"/>
      <c r="DK124" s="1041"/>
      <c r="DL124" s="1039" t="s">
        <v>244</v>
      </c>
      <c r="DM124" s="1040"/>
      <c r="DN124" s="1040"/>
      <c r="DO124" s="1040"/>
      <c r="DP124" s="1041"/>
      <c r="DQ124" s="1039" t="s">
        <v>435</v>
      </c>
      <c r="DR124" s="1040"/>
      <c r="DS124" s="1040"/>
      <c r="DT124" s="1040"/>
      <c r="DU124" s="1041"/>
      <c r="DV124" s="1042" t="s">
        <v>435</v>
      </c>
      <c r="DW124" s="1043"/>
      <c r="DX124" s="1043"/>
      <c r="DY124" s="1043"/>
      <c r="DZ124" s="1044"/>
    </row>
    <row r="125" spans="1:130" s="247" customFormat="1" ht="26.25" customHeight="1" x14ac:dyDescent="0.15">
      <c r="A125" s="1115"/>
      <c r="B125" s="1002"/>
      <c r="C125" s="972" t="s">
        <v>457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244</v>
      </c>
      <c r="AB125" s="1015"/>
      <c r="AC125" s="1015"/>
      <c r="AD125" s="1015"/>
      <c r="AE125" s="1016"/>
      <c r="AF125" s="1017" t="s">
        <v>435</v>
      </c>
      <c r="AG125" s="1015"/>
      <c r="AH125" s="1015"/>
      <c r="AI125" s="1015"/>
      <c r="AJ125" s="1016"/>
      <c r="AK125" s="1017" t="s">
        <v>435</v>
      </c>
      <c r="AL125" s="1015"/>
      <c r="AM125" s="1015"/>
      <c r="AN125" s="1015"/>
      <c r="AO125" s="1016"/>
      <c r="AP125" s="1018" t="s">
        <v>244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244</v>
      </c>
      <c r="DH125" s="983"/>
      <c r="DI125" s="983"/>
      <c r="DJ125" s="983"/>
      <c r="DK125" s="983"/>
      <c r="DL125" s="983" t="s">
        <v>435</v>
      </c>
      <c r="DM125" s="983"/>
      <c r="DN125" s="983"/>
      <c r="DO125" s="983"/>
      <c r="DP125" s="983"/>
      <c r="DQ125" s="983" t="s">
        <v>244</v>
      </c>
      <c r="DR125" s="983"/>
      <c r="DS125" s="983"/>
      <c r="DT125" s="983"/>
      <c r="DU125" s="983"/>
      <c r="DV125" s="984" t="s">
        <v>435</v>
      </c>
      <c r="DW125" s="984"/>
      <c r="DX125" s="984"/>
      <c r="DY125" s="984"/>
      <c r="DZ125" s="985"/>
    </row>
    <row r="126" spans="1:130" s="247" customFormat="1" ht="26.25" customHeight="1" thickBot="1" x14ac:dyDescent="0.2">
      <c r="A126" s="1115"/>
      <c r="B126" s="1002"/>
      <c r="C126" s="972" t="s">
        <v>459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244</v>
      </c>
      <c r="AB126" s="1015"/>
      <c r="AC126" s="1015"/>
      <c r="AD126" s="1015"/>
      <c r="AE126" s="1016"/>
      <c r="AF126" s="1017" t="s">
        <v>435</v>
      </c>
      <c r="AG126" s="1015"/>
      <c r="AH126" s="1015"/>
      <c r="AI126" s="1015"/>
      <c r="AJ126" s="1016"/>
      <c r="AK126" s="1017" t="s">
        <v>244</v>
      </c>
      <c r="AL126" s="1015"/>
      <c r="AM126" s="1015"/>
      <c r="AN126" s="1015"/>
      <c r="AO126" s="1016"/>
      <c r="AP126" s="1018" t="s">
        <v>435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t="s">
        <v>244</v>
      </c>
      <c r="DH126" s="976"/>
      <c r="DI126" s="976"/>
      <c r="DJ126" s="976"/>
      <c r="DK126" s="976"/>
      <c r="DL126" s="976" t="s">
        <v>435</v>
      </c>
      <c r="DM126" s="976"/>
      <c r="DN126" s="976"/>
      <c r="DO126" s="976"/>
      <c r="DP126" s="976"/>
      <c r="DQ126" s="976" t="s">
        <v>244</v>
      </c>
      <c r="DR126" s="976"/>
      <c r="DS126" s="976"/>
      <c r="DT126" s="976"/>
      <c r="DU126" s="976"/>
      <c r="DV126" s="977" t="s">
        <v>435</v>
      </c>
      <c r="DW126" s="977"/>
      <c r="DX126" s="977"/>
      <c r="DY126" s="977"/>
      <c r="DZ126" s="978"/>
    </row>
    <row r="127" spans="1:130" s="247" customFormat="1" ht="26.25" customHeight="1" x14ac:dyDescent="0.15">
      <c r="A127" s="1116"/>
      <c r="B127" s="1004"/>
      <c r="C127" s="1058" t="s">
        <v>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244</v>
      </c>
      <c r="AB127" s="1015"/>
      <c r="AC127" s="1015"/>
      <c r="AD127" s="1015"/>
      <c r="AE127" s="1016"/>
      <c r="AF127" s="1017" t="s">
        <v>435</v>
      </c>
      <c r="AG127" s="1015"/>
      <c r="AH127" s="1015"/>
      <c r="AI127" s="1015"/>
      <c r="AJ127" s="1016"/>
      <c r="AK127" s="1017" t="s">
        <v>244</v>
      </c>
      <c r="AL127" s="1015"/>
      <c r="AM127" s="1015"/>
      <c r="AN127" s="1015"/>
      <c r="AO127" s="1016"/>
      <c r="AP127" s="1018" t="s">
        <v>244</v>
      </c>
      <c r="AQ127" s="1019"/>
      <c r="AR127" s="1019"/>
      <c r="AS127" s="1019"/>
      <c r="AT127" s="1020"/>
      <c r="AU127" s="283"/>
      <c r="AV127" s="283"/>
      <c r="AW127" s="283"/>
      <c r="AX127" s="1088" t="s">
        <v>475</v>
      </c>
      <c r="AY127" s="1089"/>
      <c r="AZ127" s="1089"/>
      <c r="BA127" s="1089"/>
      <c r="BB127" s="1089"/>
      <c r="BC127" s="1089"/>
      <c r="BD127" s="1089"/>
      <c r="BE127" s="1090"/>
      <c r="BF127" s="1091" t="s">
        <v>476</v>
      </c>
      <c r="BG127" s="1089"/>
      <c r="BH127" s="1089"/>
      <c r="BI127" s="1089"/>
      <c r="BJ127" s="1089"/>
      <c r="BK127" s="1089"/>
      <c r="BL127" s="1090"/>
      <c r="BM127" s="1091" t="s">
        <v>477</v>
      </c>
      <c r="BN127" s="1089"/>
      <c r="BO127" s="1089"/>
      <c r="BP127" s="1089"/>
      <c r="BQ127" s="1089"/>
      <c r="BR127" s="1089"/>
      <c r="BS127" s="1090"/>
      <c r="BT127" s="1091" t="s">
        <v>478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479</v>
      </c>
      <c r="CQ127" s="1006"/>
      <c r="CR127" s="1006"/>
      <c r="CS127" s="1006"/>
      <c r="CT127" s="1006"/>
      <c r="CU127" s="1006"/>
      <c r="CV127" s="1006"/>
      <c r="CW127" s="1006"/>
      <c r="CX127" s="1006"/>
      <c r="CY127" s="1006"/>
      <c r="CZ127" s="1006"/>
      <c r="DA127" s="1006"/>
      <c r="DB127" s="1006"/>
      <c r="DC127" s="1006"/>
      <c r="DD127" s="1006"/>
      <c r="DE127" s="1006"/>
      <c r="DF127" s="1007"/>
      <c r="DG127" s="975" t="s">
        <v>435</v>
      </c>
      <c r="DH127" s="976"/>
      <c r="DI127" s="976"/>
      <c r="DJ127" s="976"/>
      <c r="DK127" s="976"/>
      <c r="DL127" s="976" t="s">
        <v>244</v>
      </c>
      <c r="DM127" s="976"/>
      <c r="DN127" s="976"/>
      <c r="DO127" s="976"/>
      <c r="DP127" s="976"/>
      <c r="DQ127" s="976" t="s">
        <v>244</v>
      </c>
      <c r="DR127" s="976"/>
      <c r="DS127" s="976"/>
      <c r="DT127" s="976"/>
      <c r="DU127" s="976"/>
      <c r="DV127" s="977" t="s">
        <v>435</v>
      </c>
      <c r="DW127" s="977"/>
      <c r="DX127" s="977"/>
      <c r="DY127" s="977"/>
      <c r="DZ127" s="978"/>
    </row>
    <row r="128" spans="1:130" s="247" customFormat="1" ht="26.25" customHeight="1" thickBot="1" x14ac:dyDescent="0.2">
      <c r="A128" s="1099" t="s">
        <v>480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481</v>
      </c>
      <c r="X128" s="1101"/>
      <c r="Y128" s="1101"/>
      <c r="Z128" s="1102"/>
      <c r="AA128" s="1103" t="s">
        <v>435</v>
      </c>
      <c r="AB128" s="1104"/>
      <c r="AC128" s="1104"/>
      <c r="AD128" s="1104"/>
      <c r="AE128" s="1105"/>
      <c r="AF128" s="1106" t="s">
        <v>244</v>
      </c>
      <c r="AG128" s="1104"/>
      <c r="AH128" s="1104"/>
      <c r="AI128" s="1104"/>
      <c r="AJ128" s="1105"/>
      <c r="AK128" s="1106" t="s">
        <v>244</v>
      </c>
      <c r="AL128" s="1104"/>
      <c r="AM128" s="1104"/>
      <c r="AN128" s="1104"/>
      <c r="AO128" s="1105"/>
      <c r="AP128" s="1107"/>
      <c r="AQ128" s="1108"/>
      <c r="AR128" s="1108"/>
      <c r="AS128" s="1108"/>
      <c r="AT128" s="1109"/>
      <c r="AU128" s="283"/>
      <c r="AV128" s="283"/>
      <c r="AW128" s="283"/>
      <c r="AX128" s="944" t="s">
        <v>482</v>
      </c>
      <c r="AY128" s="945"/>
      <c r="AZ128" s="945"/>
      <c r="BA128" s="945"/>
      <c r="BB128" s="945"/>
      <c r="BC128" s="945"/>
      <c r="BD128" s="945"/>
      <c r="BE128" s="946"/>
      <c r="BF128" s="1110" t="s">
        <v>244</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483</v>
      </c>
      <c r="CQ128" s="1093"/>
      <c r="CR128" s="1093"/>
      <c r="CS128" s="1093"/>
      <c r="CT128" s="1093"/>
      <c r="CU128" s="1093"/>
      <c r="CV128" s="1093"/>
      <c r="CW128" s="1093"/>
      <c r="CX128" s="1093"/>
      <c r="CY128" s="1093"/>
      <c r="CZ128" s="1093"/>
      <c r="DA128" s="1093"/>
      <c r="DB128" s="1093"/>
      <c r="DC128" s="1093"/>
      <c r="DD128" s="1093"/>
      <c r="DE128" s="1093"/>
      <c r="DF128" s="1094"/>
      <c r="DG128" s="1095" t="s">
        <v>244</v>
      </c>
      <c r="DH128" s="1096"/>
      <c r="DI128" s="1096"/>
      <c r="DJ128" s="1096"/>
      <c r="DK128" s="1096"/>
      <c r="DL128" s="1096" t="s">
        <v>244</v>
      </c>
      <c r="DM128" s="1096"/>
      <c r="DN128" s="1096"/>
      <c r="DO128" s="1096"/>
      <c r="DP128" s="1096"/>
      <c r="DQ128" s="1096" t="s">
        <v>244</v>
      </c>
      <c r="DR128" s="1096"/>
      <c r="DS128" s="1096"/>
      <c r="DT128" s="1096"/>
      <c r="DU128" s="1096"/>
      <c r="DV128" s="1097" t="s">
        <v>244</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484</v>
      </c>
      <c r="X129" s="1130"/>
      <c r="Y129" s="1130"/>
      <c r="Z129" s="1131"/>
      <c r="AA129" s="1014">
        <v>2954563</v>
      </c>
      <c r="AB129" s="1015"/>
      <c r="AC129" s="1015"/>
      <c r="AD129" s="1015"/>
      <c r="AE129" s="1016"/>
      <c r="AF129" s="1017">
        <v>2912304</v>
      </c>
      <c r="AG129" s="1015"/>
      <c r="AH129" s="1015"/>
      <c r="AI129" s="1015"/>
      <c r="AJ129" s="1016"/>
      <c r="AK129" s="1017">
        <v>2968464</v>
      </c>
      <c r="AL129" s="1015"/>
      <c r="AM129" s="1015"/>
      <c r="AN129" s="1015"/>
      <c r="AO129" s="1016"/>
      <c r="AP129" s="1132"/>
      <c r="AQ129" s="1133"/>
      <c r="AR129" s="1133"/>
      <c r="AS129" s="1133"/>
      <c r="AT129" s="1134"/>
      <c r="AU129" s="285"/>
      <c r="AV129" s="285"/>
      <c r="AW129" s="285"/>
      <c r="AX129" s="1123" t="s">
        <v>485</v>
      </c>
      <c r="AY129" s="1006"/>
      <c r="AZ129" s="1006"/>
      <c r="BA129" s="1006"/>
      <c r="BB129" s="1006"/>
      <c r="BC129" s="1006"/>
      <c r="BD129" s="1006"/>
      <c r="BE129" s="1007"/>
      <c r="BF129" s="1124" t="s">
        <v>244</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487</v>
      </c>
      <c r="X130" s="1130"/>
      <c r="Y130" s="1130"/>
      <c r="Z130" s="1131"/>
      <c r="AA130" s="1014">
        <v>444827</v>
      </c>
      <c r="AB130" s="1015"/>
      <c r="AC130" s="1015"/>
      <c r="AD130" s="1015"/>
      <c r="AE130" s="1016"/>
      <c r="AF130" s="1017">
        <v>453345</v>
      </c>
      <c r="AG130" s="1015"/>
      <c r="AH130" s="1015"/>
      <c r="AI130" s="1015"/>
      <c r="AJ130" s="1016"/>
      <c r="AK130" s="1017">
        <v>450399</v>
      </c>
      <c r="AL130" s="1015"/>
      <c r="AM130" s="1015"/>
      <c r="AN130" s="1015"/>
      <c r="AO130" s="1016"/>
      <c r="AP130" s="1132"/>
      <c r="AQ130" s="1133"/>
      <c r="AR130" s="1133"/>
      <c r="AS130" s="1133"/>
      <c r="AT130" s="1134"/>
      <c r="AU130" s="285"/>
      <c r="AV130" s="285"/>
      <c r="AW130" s="285"/>
      <c r="AX130" s="1123" t="s">
        <v>488</v>
      </c>
      <c r="AY130" s="1006"/>
      <c r="AZ130" s="1006"/>
      <c r="BA130" s="1006"/>
      <c r="BB130" s="1006"/>
      <c r="BC130" s="1006"/>
      <c r="BD130" s="1006"/>
      <c r="BE130" s="1007"/>
      <c r="BF130" s="1160">
        <v>8.4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489</v>
      </c>
      <c r="X131" s="1168"/>
      <c r="Y131" s="1168"/>
      <c r="Z131" s="1169"/>
      <c r="AA131" s="1061">
        <v>2509736</v>
      </c>
      <c r="AB131" s="1040"/>
      <c r="AC131" s="1040"/>
      <c r="AD131" s="1040"/>
      <c r="AE131" s="1041"/>
      <c r="AF131" s="1039">
        <v>2458959</v>
      </c>
      <c r="AG131" s="1040"/>
      <c r="AH131" s="1040"/>
      <c r="AI131" s="1040"/>
      <c r="AJ131" s="1041"/>
      <c r="AK131" s="1039">
        <v>2518065</v>
      </c>
      <c r="AL131" s="1040"/>
      <c r="AM131" s="1040"/>
      <c r="AN131" s="1040"/>
      <c r="AO131" s="1041"/>
      <c r="AP131" s="1170"/>
      <c r="AQ131" s="1171"/>
      <c r="AR131" s="1171"/>
      <c r="AS131" s="1171"/>
      <c r="AT131" s="1172"/>
      <c r="AU131" s="285"/>
      <c r="AV131" s="285"/>
      <c r="AW131" s="285"/>
      <c r="AX131" s="1142" t="s">
        <v>490</v>
      </c>
      <c r="AY131" s="1093"/>
      <c r="AZ131" s="1093"/>
      <c r="BA131" s="1093"/>
      <c r="BB131" s="1093"/>
      <c r="BC131" s="1093"/>
      <c r="BD131" s="1093"/>
      <c r="BE131" s="1094"/>
      <c r="BF131" s="1143">
        <v>53.6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492</v>
      </c>
      <c r="W132" s="1153"/>
      <c r="X132" s="1153"/>
      <c r="Y132" s="1153"/>
      <c r="Z132" s="1154"/>
      <c r="AA132" s="1155">
        <v>8.3821166849999997</v>
      </c>
      <c r="AB132" s="1156"/>
      <c r="AC132" s="1156"/>
      <c r="AD132" s="1156"/>
      <c r="AE132" s="1157"/>
      <c r="AF132" s="1158">
        <v>8.8395536490000008</v>
      </c>
      <c r="AG132" s="1156"/>
      <c r="AH132" s="1156"/>
      <c r="AI132" s="1156"/>
      <c r="AJ132" s="1157"/>
      <c r="AK132" s="1158">
        <v>8.2631703309999995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493</v>
      </c>
      <c r="W133" s="1136"/>
      <c r="X133" s="1136"/>
      <c r="Y133" s="1136"/>
      <c r="Z133" s="1137"/>
      <c r="AA133" s="1138">
        <v>8.8000000000000007</v>
      </c>
      <c r="AB133" s="1139"/>
      <c r="AC133" s="1139"/>
      <c r="AD133" s="1139"/>
      <c r="AE133" s="1140"/>
      <c r="AF133" s="1138">
        <v>8.9</v>
      </c>
      <c r="AG133" s="1139"/>
      <c r="AH133" s="1139"/>
      <c r="AI133" s="1139"/>
      <c r="AJ133" s="1140"/>
      <c r="AK133" s="1138">
        <v>8.4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Fg/AeXFyNZL1AWzHuC0CBNuRUNB5iEhIe1JZKoIntlMGM+fgb3WfBLU8adT9aviPmaQ19tr5PP5ZcTnVJVYhw==" saltValue="Fzbc7QrSDvN3DHk8EuTW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Wet13Wslp+GhiSgiMd9zag2amXUQhRzA1AUpw7f2S/qzmzSPZvwzty2i/2H/EbgX5z6Rr7bM2fegQpWQlcm8Q==" saltValue="Qk5E+8t0fne5w3PeEz8nP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R4/JzvNznqU6xlQFE488GH7prN93s2Gh0a/pkEjM8XjCc6X2MfTbvHI/0ttekGnA/ZK1FZCilJZxFSAxJXQg==" saltValue="u1TTe8rVDMSc+UylkictM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502</v>
      </c>
      <c r="AL9" s="1179"/>
      <c r="AM9" s="1179"/>
      <c r="AN9" s="1180"/>
      <c r="AO9" s="313">
        <v>883060</v>
      </c>
      <c r="AP9" s="313">
        <v>103743</v>
      </c>
      <c r="AQ9" s="314">
        <v>114878</v>
      </c>
      <c r="AR9" s="315">
        <v>-9.6999999999999993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503</v>
      </c>
      <c r="AL10" s="1179"/>
      <c r="AM10" s="1179"/>
      <c r="AN10" s="1180"/>
      <c r="AO10" s="316">
        <v>9033</v>
      </c>
      <c r="AP10" s="316">
        <v>1061</v>
      </c>
      <c r="AQ10" s="317">
        <v>13315</v>
      </c>
      <c r="AR10" s="318">
        <v>-92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504</v>
      </c>
      <c r="AL11" s="1179"/>
      <c r="AM11" s="1179"/>
      <c r="AN11" s="1180"/>
      <c r="AO11" s="316">
        <v>170678</v>
      </c>
      <c r="AP11" s="316">
        <v>20051</v>
      </c>
      <c r="AQ11" s="317">
        <v>14277</v>
      </c>
      <c r="AR11" s="318">
        <v>40.4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505</v>
      </c>
      <c r="AL12" s="1179"/>
      <c r="AM12" s="1179"/>
      <c r="AN12" s="1180"/>
      <c r="AO12" s="316" t="s">
        <v>506</v>
      </c>
      <c r="AP12" s="316" t="s">
        <v>506</v>
      </c>
      <c r="AQ12" s="317">
        <v>1942</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507</v>
      </c>
      <c r="AL13" s="1179"/>
      <c r="AM13" s="1179"/>
      <c r="AN13" s="1180"/>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508</v>
      </c>
      <c r="AL14" s="1179"/>
      <c r="AM14" s="1179"/>
      <c r="AN14" s="1180"/>
      <c r="AO14" s="316">
        <v>63251</v>
      </c>
      <c r="AP14" s="316">
        <v>7431</v>
      </c>
      <c r="AQ14" s="317">
        <v>4702</v>
      </c>
      <c r="AR14" s="318">
        <v>58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509</v>
      </c>
      <c r="AL15" s="1179"/>
      <c r="AM15" s="1179"/>
      <c r="AN15" s="1180"/>
      <c r="AO15" s="316">
        <v>3573</v>
      </c>
      <c r="AP15" s="316">
        <v>420</v>
      </c>
      <c r="AQ15" s="317">
        <v>3059</v>
      </c>
      <c r="AR15" s="318">
        <v>-86.3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510</v>
      </c>
      <c r="AL16" s="1182"/>
      <c r="AM16" s="1182"/>
      <c r="AN16" s="1183"/>
      <c r="AO16" s="316">
        <v>-68328</v>
      </c>
      <c r="AP16" s="316">
        <v>-8027</v>
      </c>
      <c r="AQ16" s="317">
        <v>-10160</v>
      </c>
      <c r="AR16" s="318">
        <v>-21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1061267</v>
      </c>
      <c r="AP17" s="316">
        <v>124679</v>
      </c>
      <c r="AQ17" s="317">
        <v>142011</v>
      </c>
      <c r="AR17" s="318">
        <v>-12.2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515</v>
      </c>
      <c r="AL21" s="1174"/>
      <c r="AM21" s="1174"/>
      <c r="AN21" s="1175"/>
      <c r="AO21" s="328">
        <v>10.1</v>
      </c>
      <c r="AP21" s="329">
        <v>13.22</v>
      </c>
      <c r="AQ21" s="330">
        <v>-3.12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516</v>
      </c>
      <c r="AL22" s="1174"/>
      <c r="AM22" s="1174"/>
      <c r="AN22" s="1175"/>
      <c r="AO22" s="333">
        <v>97.3</v>
      </c>
      <c r="AP22" s="334">
        <v>95.9</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520</v>
      </c>
      <c r="AL32" s="1190"/>
      <c r="AM32" s="1190"/>
      <c r="AN32" s="1191"/>
      <c r="AO32" s="343">
        <v>357163</v>
      </c>
      <c r="AP32" s="343">
        <v>41960</v>
      </c>
      <c r="AQ32" s="344">
        <v>72897</v>
      </c>
      <c r="AR32" s="345">
        <v>-42.4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521</v>
      </c>
      <c r="AL33" s="1190"/>
      <c r="AM33" s="1190"/>
      <c r="AN33" s="1191"/>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522</v>
      </c>
      <c r="AL34" s="1190"/>
      <c r="AM34" s="1190"/>
      <c r="AN34" s="1191"/>
      <c r="AO34" s="343" t="s">
        <v>506</v>
      </c>
      <c r="AP34" s="343" t="s">
        <v>506</v>
      </c>
      <c r="AQ34" s="344">
        <v>43</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523</v>
      </c>
      <c r="AL35" s="1190"/>
      <c r="AM35" s="1190"/>
      <c r="AN35" s="1191"/>
      <c r="AO35" s="343">
        <v>242787</v>
      </c>
      <c r="AP35" s="343">
        <v>28523</v>
      </c>
      <c r="AQ35" s="344">
        <v>23889</v>
      </c>
      <c r="AR35" s="345">
        <v>19.399999999999999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524</v>
      </c>
      <c r="AL36" s="1190"/>
      <c r="AM36" s="1190"/>
      <c r="AN36" s="1191"/>
      <c r="AO36" s="343">
        <v>58521</v>
      </c>
      <c r="AP36" s="343">
        <v>6875</v>
      </c>
      <c r="AQ36" s="344">
        <v>3700</v>
      </c>
      <c r="AR36" s="345">
        <v>85.8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525</v>
      </c>
      <c r="AL37" s="1190"/>
      <c r="AM37" s="1190"/>
      <c r="AN37" s="1191"/>
      <c r="AO37" s="343" t="s">
        <v>506</v>
      </c>
      <c r="AP37" s="343" t="s">
        <v>506</v>
      </c>
      <c r="AQ37" s="344">
        <v>740</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526</v>
      </c>
      <c r="AL38" s="1193"/>
      <c r="AM38" s="1193"/>
      <c r="AN38" s="1194"/>
      <c r="AO38" s="346" t="s">
        <v>506</v>
      </c>
      <c r="AP38" s="346" t="s">
        <v>506</v>
      </c>
      <c r="AQ38" s="347">
        <v>3</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527</v>
      </c>
      <c r="AL39" s="1193"/>
      <c r="AM39" s="1193"/>
      <c r="AN39" s="1194"/>
      <c r="AO39" s="343" t="s">
        <v>506</v>
      </c>
      <c r="AP39" s="343" t="s">
        <v>506</v>
      </c>
      <c r="AQ39" s="344">
        <v>-2140</v>
      </c>
      <c r="AR39" s="345" t="s">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528</v>
      </c>
      <c r="AL40" s="1190"/>
      <c r="AM40" s="1190"/>
      <c r="AN40" s="1191"/>
      <c r="AO40" s="343">
        <v>-450399</v>
      </c>
      <c r="AP40" s="343">
        <v>-52913</v>
      </c>
      <c r="AQ40" s="344">
        <v>-70880</v>
      </c>
      <c r="AR40" s="345">
        <v>-25.3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208072</v>
      </c>
      <c r="AP41" s="343">
        <v>24445</v>
      </c>
      <c r="AQ41" s="344">
        <v>28253</v>
      </c>
      <c r="AR41" s="345">
        <v>-13.5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497</v>
      </c>
      <c r="AN49" s="1186" t="s">
        <v>532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583836</v>
      </c>
      <c r="AN51" s="365">
        <v>65160</v>
      </c>
      <c r="AO51" s="366">
        <v>264.89999999999998</v>
      </c>
      <c r="AP51" s="367">
        <v>128611</v>
      </c>
      <c r="AQ51" s="368">
        <v>0.1</v>
      </c>
      <c r="AR51" s="369">
        <v>264.8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257529</v>
      </c>
      <c r="AN52" s="373">
        <v>28742</v>
      </c>
      <c r="AO52" s="374">
        <v>84.1</v>
      </c>
      <c r="AP52" s="375">
        <v>61552</v>
      </c>
      <c r="AQ52" s="376">
        <v>-1.9</v>
      </c>
      <c r="AR52" s="377">
        <v>86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480887</v>
      </c>
      <c r="AN53" s="365">
        <v>54288</v>
      </c>
      <c r="AO53" s="366">
        <v>-16.7</v>
      </c>
      <c r="AP53" s="367">
        <v>138651</v>
      </c>
      <c r="AQ53" s="368">
        <v>7.8</v>
      </c>
      <c r="AR53" s="369">
        <v>-24.5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252643</v>
      </c>
      <c r="AN54" s="373">
        <v>28521</v>
      </c>
      <c r="AO54" s="374">
        <v>-0.8</v>
      </c>
      <c r="AP54" s="375">
        <v>71211</v>
      </c>
      <c r="AQ54" s="376">
        <v>15.7</v>
      </c>
      <c r="AR54" s="377">
        <v>-16.5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237240</v>
      </c>
      <c r="AN55" s="365">
        <v>27144</v>
      </c>
      <c r="AO55" s="366">
        <v>-50</v>
      </c>
      <c r="AP55" s="367">
        <v>122882</v>
      </c>
      <c r="AQ55" s="368">
        <v>-11.4</v>
      </c>
      <c r="AR55" s="369">
        <v>-38.6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85866</v>
      </c>
      <c r="AN56" s="373">
        <v>9824</v>
      </c>
      <c r="AO56" s="374">
        <v>-65.599999999999994</v>
      </c>
      <c r="AP56" s="375">
        <v>65785</v>
      </c>
      <c r="AQ56" s="376">
        <v>-7.6</v>
      </c>
      <c r="AR56" s="377">
        <v>-58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229394</v>
      </c>
      <c r="AN57" s="365">
        <v>26633</v>
      </c>
      <c r="AO57" s="366">
        <v>-1.9</v>
      </c>
      <c r="AP57" s="367">
        <v>114790</v>
      </c>
      <c r="AQ57" s="368">
        <v>-6.6</v>
      </c>
      <c r="AR57" s="369">
        <v>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138751</v>
      </c>
      <c r="AN58" s="373">
        <v>16109</v>
      </c>
      <c r="AO58" s="374">
        <v>64</v>
      </c>
      <c r="AP58" s="375">
        <v>55601</v>
      </c>
      <c r="AQ58" s="376">
        <v>-15.5</v>
      </c>
      <c r="AR58" s="377">
        <v>79.5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305011</v>
      </c>
      <c r="AN59" s="365">
        <v>35833</v>
      </c>
      <c r="AO59" s="366">
        <v>34.5</v>
      </c>
      <c r="AP59" s="367">
        <v>126262</v>
      </c>
      <c r="AQ59" s="368">
        <v>10</v>
      </c>
      <c r="AR59" s="369">
        <v>24.5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223174</v>
      </c>
      <c r="AN60" s="373">
        <v>26219</v>
      </c>
      <c r="AO60" s="374">
        <v>62.8</v>
      </c>
      <c r="AP60" s="375">
        <v>56769</v>
      </c>
      <c r="AQ60" s="376">
        <v>2.1</v>
      </c>
      <c r="AR60" s="377">
        <v>60.7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367274</v>
      </c>
      <c r="AN61" s="380">
        <v>41812</v>
      </c>
      <c r="AO61" s="381">
        <v>46.2</v>
      </c>
      <c r="AP61" s="382">
        <v>126239</v>
      </c>
      <c r="AQ61" s="383">
        <v>0</v>
      </c>
      <c r="AR61" s="369">
        <v>46.2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191593</v>
      </c>
      <c r="AN62" s="373">
        <v>21883</v>
      </c>
      <c r="AO62" s="374">
        <v>28.9</v>
      </c>
      <c r="AP62" s="375">
        <v>62184</v>
      </c>
      <c r="AQ62" s="376">
        <v>-1.4</v>
      </c>
      <c r="AR62" s="377">
        <v>30.3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9ucoxyrwh86IeXnzgEjZ28SPkdR2+XJNApNHk0v2S1rM6E9C1SM+Iu0yhfAtk582iiN4yqwa2ZolwgWeOmcjA==" saltValue="dE8HLA4PgInF0yEd6Ldg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9iLFeFuVz6MrxfVbnNQBCeLcFOv0Bw60P0es17sTHzOr+/qkX5/VrXCjuDKhlfzuAGH95b9314F6YnlUjtcpCw==" saltValue="0/7LJY4kGAZyZSCAHgJ88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SHNBOKHAq8lxsT2ih/z99WxCkhylEWhSDK6+mg7CIMUBYHbfBpGL1uGetqyu72HVbEqagn/q8TB00TV7LoDb2w==" saltValue="Csl+fZuYWkfuBXrLkOxx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40.65</v>
      </c>
      <c r="G47" s="12">
        <v>46.57</v>
      </c>
      <c r="H47" s="12">
        <v>47.04</v>
      </c>
      <c r="I47" s="12">
        <v>28.76</v>
      </c>
      <c r="J47" s="13">
        <v>26.35</v>
      </c>
    </row>
    <row r="48" spans="2:10" ht="57.75" customHeight="1" x14ac:dyDescent="0.15">
      <c r="B48" s="14"/>
      <c r="C48" s="1200" t="s">
        <v>4</v>
      </c>
      <c r="D48" s="1200"/>
      <c r="E48" s="1201"/>
      <c r="F48" s="15">
        <v>15.24</v>
      </c>
      <c r="G48" s="16">
        <v>10.64</v>
      </c>
      <c r="H48" s="16">
        <v>5.26</v>
      </c>
      <c r="I48" s="16">
        <v>12.41</v>
      </c>
      <c r="J48" s="17">
        <v>13.19</v>
      </c>
    </row>
    <row r="49" spans="2:10" ht="57.75" customHeight="1" thickBot="1" x14ac:dyDescent="0.2">
      <c r="B49" s="18"/>
      <c r="C49" s="1202" t="s">
        <v>5</v>
      </c>
      <c r="D49" s="1202"/>
      <c r="E49" s="1203"/>
      <c r="F49" s="19">
        <v>2.96</v>
      </c>
      <c r="G49" s="20">
        <v>0.75</v>
      </c>
      <c r="H49" s="20" t="s">
        <v>553</v>
      </c>
      <c r="I49" s="20" t="s">
        <v>554</v>
      </c>
      <c r="J49" s="21" t="s">
        <v>555</v>
      </c>
    </row>
    <row r="50" spans="2:10" ht="13.5" customHeight="1" x14ac:dyDescent="0.15"/>
  </sheetData>
  <sheetProtection algorithmName="SHA-512" hashValue="J1zp5fT9Xwt9GuLD/Gf2KivFnAMJuhXJKBTrU9oePJwUMgE8GPxPf0nve4rzFShCs7RJM1Iviv52uWpH5XB0zw==" saltValue="/S9DxLF/od8HyNC/hPZXq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2021-02-05T01:30:26Z</dcterms:created>
  <dcterms:modified xsi:type="dcterms:W3CDTF">2021-03-12T05:24:35Z</dcterms:modified>
  <cp:category/>
</cp:coreProperties>
</file>